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7315" windowHeight="12075"/>
  </bookViews>
  <sheets>
    <sheet name="Feuil1" sheetId="3" r:id="rId1"/>
    <sheet name="Graphique" sheetId="2" r:id="rId2"/>
  </sheets>
  <definedNames>
    <definedName name="_xlnm.Print_Titles" localSheetId="0">Feuil1!$1:$1</definedName>
    <definedName name="_xlnm.Print_Area" localSheetId="0">Feuil1!$A$1:$L$367</definedName>
  </definedNames>
  <calcPr calcId="145621"/>
</workbook>
</file>

<file path=xl/calcChain.xml><?xml version="1.0" encoding="utf-8"?>
<calcChain xmlns="http://schemas.openxmlformats.org/spreadsheetml/2006/main">
  <c r="H256" i="3" l="1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186" i="3"/>
  <c r="G221" i="3"/>
  <c r="G186" i="3"/>
  <c r="D223" i="3"/>
  <c r="D132" i="3" l="1"/>
  <c r="D314" i="3"/>
  <c r="E314" i="3" s="1"/>
  <c r="D41" i="3"/>
  <c r="E41" i="3" s="1"/>
  <c r="E132" i="3" l="1"/>
  <c r="F314" i="3"/>
  <c r="E223" i="3"/>
  <c r="F223" i="3"/>
  <c r="F132" i="3"/>
  <c r="F41" i="3"/>
  <c r="D367" i="3"/>
  <c r="D366" i="3"/>
  <c r="D365" i="3"/>
  <c r="D364" i="3"/>
  <c r="D363" i="3"/>
  <c r="G362" i="3" s="1"/>
  <c r="D362" i="3"/>
  <c r="D361" i="3"/>
  <c r="E361" i="3" s="1"/>
  <c r="D360" i="3"/>
  <c r="D359" i="3"/>
  <c r="D358" i="3"/>
  <c r="D357" i="3"/>
  <c r="D356" i="3"/>
  <c r="G355" i="3" s="1"/>
  <c r="D355" i="3"/>
  <c r="D354" i="3"/>
  <c r="D353" i="3"/>
  <c r="D352" i="3"/>
  <c r="D351" i="3"/>
  <c r="D350" i="3"/>
  <c r="D349" i="3"/>
  <c r="D348" i="3"/>
  <c r="G347" i="3" s="1"/>
  <c r="D347" i="3"/>
  <c r="D346" i="3"/>
  <c r="D345" i="3"/>
  <c r="D344" i="3"/>
  <c r="D343" i="3"/>
  <c r="E343" i="3" s="1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G314" i="3" s="1"/>
  <c r="J314" i="3" s="1"/>
  <c r="D315" i="3"/>
  <c r="D313" i="3"/>
  <c r="D312" i="3"/>
  <c r="D311" i="3"/>
  <c r="D310" i="3"/>
  <c r="D309" i="3"/>
  <c r="D308" i="3"/>
  <c r="D307" i="3"/>
  <c r="G306" i="3" s="1"/>
  <c r="D306" i="3"/>
  <c r="D305" i="3"/>
  <c r="D304" i="3"/>
  <c r="D303" i="3"/>
  <c r="D302" i="3"/>
  <c r="D301" i="3"/>
  <c r="D300" i="3"/>
  <c r="D299" i="3"/>
  <c r="G298" i="3" s="1"/>
  <c r="D298" i="3"/>
  <c r="D297" i="3"/>
  <c r="G296" i="3" s="1"/>
  <c r="J296" i="3" s="1"/>
  <c r="F296" i="3"/>
  <c r="D296" i="3"/>
  <c r="E296" i="3" s="1"/>
  <c r="D295" i="3"/>
  <c r="D294" i="3"/>
  <c r="D293" i="3"/>
  <c r="G292" i="3" s="1"/>
  <c r="D292" i="3"/>
  <c r="D291" i="3"/>
  <c r="D290" i="3"/>
  <c r="D289" i="3"/>
  <c r="D288" i="3"/>
  <c r="D287" i="3"/>
  <c r="F286" i="3"/>
  <c r="E286" i="3"/>
  <c r="D286" i="3"/>
  <c r="D285" i="3"/>
  <c r="D284" i="3"/>
  <c r="D283" i="3"/>
  <c r="D282" i="3"/>
  <c r="D281" i="3"/>
  <c r="D280" i="3"/>
  <c r="D279" i="3"/>
  <c r="G278" i="3" s="1"/>
  <c r="J278" i="3" s="1"/>
  <c r="D278" i="3"/>
  <c r="D277" i="3"/>
  <c r="D276" i="3"/>
  <c r="D275" i="3"/>
  <c r="D274" i="3"/>
  <c r="D273" i="3"/>
  <c r="D272" i="3"/>
  <c r="D271" i="3"/>
  <c r="G270" i="3" s="1"/>
  <c r="D270" i="3"/>
  <c r="D269" i="3"/>
  <c r="D268" i="3"/>
  <c r="G267" i="3" s="1"/>
  <c r="D267" i="3"/>
  <c r="D266" i="3"/>
  <c r="D265" i="3"/>
  <c r="D264" i="3"/>
  <c r="D263" i="3"/>
  <c r="G262" i="3" s="1"/>
  <c r="D262" i="3"/>
  <c r="D261" i="3"/>
  <c r="D260" i="3"/>
  <c r="G259" i="3" s="1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F243" i="3" s="1"/>
  <c r="D242" i="3"/>
  <c r="D241" i="3"/>
  <c r="D240" i="3"/>
  <c r="D239" i="3"/>
  <c r="D238" i="3"/>
  <c r="D237" i="3"/>
  <c r="D236" i="3"/>
  <c r="D235" i="3"/>
  <c r="D234" i="3"/>
  <c r="F234" i="3" s="1"/>
  <c r="D233" i="3"/>
  <c r="G232" i="3" s="1"/>
  <c r="J232" i="3" s="1"/>
  <c r="D232" i="3"/>
  <c r="D231" i="3"/>
  <c r="D230" i="3"/>
  <c r="D229" i="3"/>
  <c r="D228" i="3"/>
  <c r="D227" i="3"/>
  <c r="F227" i="3" s="1"/>
  <c r="D226" i="3"/>
  <c r="G225" i="3" s="1"/>
  <c r="D225" i="3"/>
  <c r="D224" i="3"/>
  <c r="D222" i="3"/>
  <c r="D221" i="3"/>
  <c r="D220" i="3"/>
  <c r="D219" i="3"/>
  <c r="D218" i="3"/>
  <c r="D217" i="3"/>
  <c r="D216" i="3"/>
  <c r="D215" i="3"/>
  <c r="D214" i="3"/>
  <c r="G213" i="3" s="1"/>
  <c r="D213" i="3"/>
  <c r="D212" i="3"/>
  <c r="D211" i="3"/>
  <c r="D210" i="3"/>
  <c r="D209" i="3"/>
  <c r="D208" i="3"/>
  <c r="D207" i="3"/>
  <c r="C206" i="3"/>
  <c r="D206" i="3" s="1"/>
  <c r="G205" i="3" s="1"/>
  <c r="D205" i="3"/>
  <c r="D204" i="3"/>
  <c r="D203" i="3"/>
  <c r="D202" i="3"/>
  <c r="D201" i="3"/>
  <c r="D200" i="3"/>
  <c r="D199" i="3"/>
  <c r="D198" i="3"/>
  <c r="G197" i="3" s="1"/>
  <c r="D197" i="3"/>
  <c r="D196" i="3"/>
  <c r="D195" i="3"/>
  <c r="D194" i="3"/>
  <c r="D193" i="3"/>
  <c r="D192" i="3"/>
  <c r="D191" i="3"/>
  <c r="G190" i="3" s="1"/>
  <c r="D190" i="3"/>
  <c r="D189" i="3"/>
  <c r="D188" i="3"/>
  <c r="D187" i="3"/>
  <c r="D186" i="3"/>
  <c r="D185" i="3"/>
  <c r="D184" i="3"/>
  <c r="D183" i="3"/>
  <c r="G183" i="3" s="1"/>
  <c r="D182" i="3"/>
  <c r="D181" i="3"/>
  <c r="D180" i="3"/>
  <c r="D179" i="3"/>
  <c r="D178" i="3"/>
  <c r="D177" i="3"/>
  <c r="D176" i="3"/>
  <c r="D175" i="3"/>
  <c r="G175" i="3" s="1"/>
  <c r="D174" i="3"/>
  <c r="D173" i="3"/>
  <c r="D172" i="3"/>
  <c r="D171" i="3"/>
  <c r="D170" i="3"/>
  <c r="D169" i="3"/>
  <c r="D168" i="3"/>
  <c r="D167" i="3"/>
  <c r="G167" i="3" s="1"/>
  <c r="D166" i="3"/>
  <c r="D165" i="3"/>
  <c r="C164" i="3"/>
  <c r="D164" i="3" s="1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G151" i="3" s="1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G138" i="3" s="1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F110" i="3" s="1"/>
  <c r="D109" i="3"/>
  <c r="D108" i="3"/>
  <c r="D107" i="3"/>
  <c r="F107" i="3" s="1"/>
  <c r="D106" i="3"/>
  <c r="G106" i="3" s="1"/>
  <c r="J106" i="3" s="1"/>
  <c r="D105" i="3"/>
  <c r="D104" i="3"/>
  <c r="D103" i="3"/>
  <c r="D102" i="3"/>
  <c r="D101" i="3"/>
  <c r="D100" i="3"/>
  <c r="D99" i="3"/>
  <c r="D98" i="3"/>
  <c r="G98" i="3" s="1"/>
  <c r="J98" i="3" s="1"/>
  <c r="D97" i="3"/>
  <c r="D96" i="3"/>
  <c r="D95" i="3"/>
  <c r="D94" i="3"/>
  <c r="D93" i="3"/>
  <c r="D92" i="3"/>
  <c r="D91" i="3"/>
  <c r="D90" i="3"/>
  <c r="G90" i="3" s="1"/>
  <c r="J90" i="3" s="1"/>
  <c r="D89" i="3"/>
  <c r="D88" i="3"/>
  <c r="E88" i="3" s="1"/>
  <c r="D87" i="3"/>
  <c r="D86" i="3"/>
  <c r="D85" i="3"/>
  <c r="F85" i="3" s="1"/>
  <c r="D84" i="3"/>
  <c r="D83" i="3"/>
  <c r="D82" i="3"/>
  <c r="D81" i="3"/>
  <c r="D80" i="3"/>
  <c r="D79" i="3"/>
  <c r="D78" i="3"/>
  <c r="D77" i="3"/>
  <c r="D76" i="3"/>
  <c r="F76" i="3" s="1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G60" i="3" s="1"/>
  <c r="J60" i="3" s="1"/>
  <c r="D59" i="3"/>
  <c r="D58" i="3"/>
  <c r="D57" i="3"/>
  <c r="D56" i="3"/>
  <c r="D55" i="3"/>
  <c r="D54" i="3"/>
  <c r="D53" i="3"/>
  <c r="D52" i="3"/>
  <c r="G52" i="3" s="1"/>
  <c r="J52" i="3" s="1"/>
  <c r="D51" i="3"/>
  <c r="D50" i="3"/>
  <c r="D49" i="3"/>
  <c r="D48" i="3"/>
  <c r="D47" i="3"/>
  <c r="D46" i="3"/>
  <c r="D45" i="3"/>
  <c r="F44" i="3"/>
  <c r="D44" i="3"/>
  <c r="D43" i="3"/>
  <c r="D42" i="3"/>
  <c r="D40" i="3"/>
  <c r="G41" i="3" s="1"/>
  <c r="D39" i="3"/>
  <c r="D38" i="3"/>
  <c r="D37" i="3"/>
  <c r="D36" i="3"/>
  <c r="D35" i="3"/>
  <c r="F35" i="3" s="1"/>
  <c r="D34" i="3"/>
  <c r="D33" i="3"/>
  <c r="D32" i="3"/>
  <c r="D31" i="3"/>
  <c r="D30" i="3"/>
  <c r="D29" i="3"/>
  <c r="F29" i="3" s="1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G10" i="3" s="1"/>
  <c r="J10" i="3" s="1"/>
  <c r="D9" i="3"/>
  <c r="D8" i="3"/>
  <c r="D7" i="3"/>
  <c r="D6" i="3"/>
  <c r="D5" i="3"/>
  <c r="F5" i="3" s="1"/>
  <c r="D4" i="3"/>
  <c r="D3" i="3"/>
  <c r="G224" i="3" l="1"/>
  <c r="G222" i="3"/>
  <c r="H221" i="3" s="1"/>
  <c r="G223" i="3"/>
  <c r="F133" i="3"/>
  <c r="G136" i="3"/>
  <c r="G144" i="3"/>
  <c r="G160" i="3"/>
  <c r="G252" i="3"/>
  <c r="J252" i="3" s="1"/>
  <c r="G276" i="3"/>
  <c r="G284" i="3"/>
  <c r="G290" i="3"/>
  <c r="J290" i="3" s="1"/>
  <c r="G304" i="3"/>
  <c r="J304" i="3" s="1"/>
  <c r="G4" i="3"/>
  <c r="G112" i="3"/>
  <c r="J112" i="3" s="1"/>
  <c r="G120" i="3"/>
  <c r="G128" i="3"/>
  <c r="J128" i="3" s="1"/>
  <c r="G238" i="3"/>
  <c r="J238" i="3" s="1"/>
  <c r="G269" i="3"/>
  <c r="G313" i="3"/>
  <c r="G322" i="3"/>
  <c r="J322" i="3" s="1"/>
  <c r="G330" i="3"/>
  <c r="J330" i="3" s="1"/>
  <c r="G338" i="3"/>
  <c r="J338" i="3" s="1"/>
  <c r="G361" i="3"/>
  <c r="G84" i="3"/>
  <c r="J84" i="3" s="1"/>
  <c r="G114" i="3"/>
  <c r="G201" i="3"/>
  <c r="G240" i="3"/>
  <c r="J240" i="3" s="1"/>
  <c r="G263" i="3"/>
  <c r="J263" i="3" s="1"/>
  <c r="G293" i="3"/>
  <c r="J293" i="3" s="1"/>
  <c r="G340" i="3"/>
  <c r="G54" i="3"/>
  <c r="J54" i="3" s="1"/>
  <c r="G172" i="3"/>
  <c r="J172" i="3" s="1"/>
  <c r="G187" i="3"/>
  <c r="G210" i="3"/>
  <c r="J210" i="3" s="1"/>
  <c r="G218" i="3"/>
  <c r="J218" i="3" s="1"/>
  <c r="G248" i="3"/>
  <c r="J248" i="3" s="1"/>
  <c r="G256" i="3"/>
  <c r="G317" i="3"/>
  <c r="G325" i="3"/>
  <c r="G333" i="3"/>
  <c r="G130" i="3"/>
  <c r="J130" i="3" s="1"/>
  <c r="G179" i="3"/>
  <c r="G217" i="3"/>
  <c r="J217" i="3" s="1"/>
  <c r="G247" i="3"/>
  <c r="G46" i="3"/>
  <c r="G77" i="3"/>
  <c r="J77" i="3" s="1"/>
  <c r="G100" i="3"/>
  <c r="J100" i="3" s="1"/>
  <c r="G195" i="3"/>
  <c r="J195" i="3" s="1"/>
  <c r="G16" i="3"/>
  <c r="J16" i="3" s="1"/>
  <c r="G31" i="3"/>
  <c r="J31" i="3" s="1"/>
  <c r="G71" i="3"/>
  <c r="G188" i="3"/>
  <c r="G22" i="3"/>
  <c r="G122" i="3"/>
  <c r="J122" i="3" s="1"/>
  <c r="J186" i="3"/>
  <c r="G209" i="3"/>
  <c r="J209" i="3" s="1"/>
  <c r="G233" i="3"/>
  <c r="G279" i="3"/>
  <c r="J279" i="3" s="1"/>
  <c r="G299" i="3"/>
  <c r="G62" i="3"/>
  <c r="J62" i="3" s="1"/>
  <c r="G92" i="3"/>
  <c r="G164" i="3"/>
  <c r="G202" i="3"/>
  <c r="J202" i="3" s="1"/>
  <c r="G8" i="3"/>
  <c r="J8" i="3" s="1"/>
  <c r="G24" i="3"/>
  <c r="H25" i="3" s="1"/>
  <c r="K25" i="3" s="1"/>
  <c r="G39" i="3"/>
  <c r="G55" i="3"/>
  <c r="J55" i="3" s="1"/>
  <c r="G78" i="3"/>
  <c r="J78" i="3" s="1"/>
  <c r="G157" i="3"/>
  <c r="G181" i="3"/>
  <c r="J181" i="3" s="1"/>
  <c r="F196" i="3"/>
  <c r="G203" i="3"/>
  <c r="J203" i="3" s="1"/>
  <c r="G227" i="3"/>
  <c r="J227" i="3" s="1"/>
  <c r="G309" i="3"/>
  <c r="J309" i="3" s="1"/>
  <c r="G334" i="3"/>
  <c r="G17" i="3"/>
  <c r="H17" i="3" s="1"/>
  <c r="G25" i="3"/>
  <c r="G32" i="3"/>
  <c r="G86" i="3"/>
  <c r="J86" i="3" s="1"/>
  <c r="G150" i="3"/>
  <c r="J150" i="3" s="1"/>
  <c r="G158" i="3"/>
  <c r="G196" i="3"/>
  <c r="G220" i="3"/>
  <c r="J220" i="3" s="1"/>
  <c r="G228" i="3"/>
  <c r="J228" i="3" s="1"/>
  <c r="G274" i="3"/>
  <c r="G282" i="3"/>
  <c r="K282" i="3" s="1"/>
  <c r="G288" i="3"/>
  <c r="J288" i="3" s="1"/>
  <c r="G302" i="3"/>
  <c r="J302" i="3" s="1"/>
  <c r="G310" i="3"/>
  <c r="J310" i="3" s="1"/>
  <c r="G319" i="3"/>
  <c r="G327" i="3"/>
  <c r="G132" i="3"/>
  <c r="J92" i="3"/>
  <c r="H55" i="3"/>
  <c r="K55" i="3" s="1"/>
  <c r="H78" i="3"/>
  <c r="K78" i="3" s="1"/>
  <c r="J25" i="3"/>
  <c r="F236" i="3"/>
  <c r="G235" i="3"/>
  <c r="E251" i="3"/>
  <c r="G250" i="3"/>
  <c r="F251" i="3"/>
  <c r="J167" i="3"/>
  <c r="J183" i="3"/>
  <c r="J197" i="3"/>
  <c r="J213" i="3"/>
  <c r="J160" i="3"/>
  <c r="J39" i="3"/>
  <c r="F47" i="3"/>
  <c r="G47" i="3"/>
  <c r="F63" i="3"/>
  <c r="G63" i="3"/>
  <c r="J71" i="3"/>
  <c r="J17" i="3"/>
  <c r="J32" i="3"/>
  <c r="H32" i="3"/>
  <c r="K32" i="3" s="1"/>
  <c r="J175" i="3"/>
  <c r="J190" i="3"/>
  <c r="J205" i="3"/>
  <c r="G11" i="3"/>
  <c r="E11" i="3"/>
  <c r="F11" i="3"/>
  <c r="J4" i="3"/>
  <c r="F145" i="3"/>
  <c r="G145" i="3"/>
  <c r="E153" i="3"/>
  <c r="G153" i="3"/>
  <c r="F153" i="3"/>
  <c r="J138" i="3"/>
  <c r="J347" i="3"/>
  <c r="J355" i="3"/>
  <c r="J362" i="3"/>
  <c r="J114" i="3"/>
  <c r="J340" i="3"/>
  <c r="G18" i="3"/>
  <c r="G48" i="3"/>
  <c r="E108" i="3"/>
  <c r="G108" i="3"/>
  <c r="G139" i="3"/>
  <c r="G176" i="3"/>
  <c r="G206" i="3"/>
  <c r="J274" i="3"/>
  <c r="J334" i="3"/>
  <c r="G363" i="3"/>
  <c r="E27" i="3"/>
  <c r="G27" i="3"/>
  <c r="G57" i="3"/>
  <c r="G73" i="3"/>
  <c r="F87" i="3"/>
  <c r="G87" i="3"/>
  <c r="F102" i="3"/>
  <c r="G102" i="3"/>
  <c r="F124" i="3"/>
  <c r="G124" i="3"/>
  <c r="F147" i="3"/>
  <c r="G147" i="3"/>
  <c r="J319" i="3"/>
  <c r="G349" i="3"/>
  <c r="G12" i="3"/>
  <c r="G50" i="3"/>
  <c r="G74" i="3"/>
  <c r="F95" i="3"/>
  <c r="G95" i="3"/>
  <c r="G117" i="3"/>
  <c r="G253" i="3"/>
  <c r="J284" i="3"/>
  <c r="G311" i="3"/>
  <c r="F329" i="3"/>
  <c r="G328" i="3"/>
  <c r="G336" i="3"/>
  <c r="F337" i="3"/>
  <c r="G350" i="3"/>
  <c r="F359" i="3"/>
  <c r="G358" i="3"/>
  <c r="G365" i="3"/>
  <c r="G7" i="3"/>
  <c r="G13" i="3"/>
  <c r="G21" i="3"/>
  <c r="G29" i="3"/>
  <c r="E44" i="3"/>
  <c r="G44" i="3"/>
  <c r="G51" i="3"/>
  <c r="G59" i="3"/>
  <c r="G67" i="3"/>
  <c r="G75" i="3"/>
  <c r="G82" i="3"/>
  <c r="G96" i="3"/>
  <c r="G104" i="3"/>
  <c r="F171" i="3"/>
  <c r="G171" i="3"/>
  <c r="F195" i="3"/>
  <c r="G194" i="3"/>
  <c r="J201" i="3"/>
  <c r="J225" i="3"/>
  <c r="G239" i="3"/>
  <c r="G246" i="3"/>
  <c r="G254" i="3"/>
  <c r="F262" i="3"/>
  <c r="G261" i="3"/>
  <c r="K262" i="3" s="1"/>
  <c r="J269" i="3"/>
  <c r="F278" i="3"/>
  <c r="G277" i="3"/>
  <c r="G285" i="3"/>
  <c r="G291" i="3"/>
  <c r="G297" i="3"/>
  <c r="F305" i="3"/>
  <c r="G312" i="3"/>
  <c r="G321" i="3"/>
  <c r="G329" i="3"/>
  <c r="E337" i="3"/>
  <c r="G33" i="3"/>
  <c r="G56" i="3"/>
  <c r="G79" i="3"/>
  <c r="G101" i="3"/>
  <c r="G131" i="3"/>
  <c r="G184" i="3"/>
  <c r="G348" i="3"/>
  <c r="G19" i="3"/>
  <c r="G42" i="3"/>
  <c r="G80" i="3"/>
  <c r="G109" i="3"/>
  <c r="G140" i="3"/>
  <c r="G169" i="3"/>
  <c r="J267" i="3"/>
  <c r="J327" i="3"/>
  <c r="G357" i="3"/>
  <c r="G20" i="3"/>
  <c r="G58" i="3"/>
  <c r="G88" i="3"/>
  <c r="G103" i="3"/>
  <c r="G125" i="3"/>
  <c r="G141" i="3"/>
  <c r="G148" i="3"/>
  <c r="F148" i="3"/>
  <c r="F246" i="3"/>
  <c r="G245" i="3"/>
  <c r="J276" i="3"/>
  <c r="G320" i="3"/>
  <c r="F14" i="3"/>
  <c r="G14" i="3"/>
  <c r="J22" i="3"/>
  <c r="G36" i="3"/>
  <c r="F68" i="3"/>
  <c r="G68" i="3"/>
  <c r="G76" i="3"/>
  <c r="E76" i="3"/>
  <c r="J157" i="3"/>
  <c r="J164" i="3"/>
  <c r="F180" i="3"/>
  <c r="G180" i="3"/>
  <c r="J187" i="3"/>
  <c r="E227" i="3"/>
  <c r="G226" i="3"/>
  <c r="J247" i="3"/>
  <c r="E256" i="3"/>
  <c r="G255" i="3"/>
  <c r="J262" i="3"/>
  <c r="J270" i="3"/>
  <c r="J292" i="3"/>
  <c r="J298" i="3"/>
  <c r="G305" i="3"/>
  <c r="J313" i="3"/>
  <c r="K313" i="3"/>
  <c r="J179" i="3"/>
  <c r="K279" i="3"/>
  <c r="K293" i="3"/>
  <c r="G26" i="3"/>
  <c r="G72" i="3"/>
  <c r="G115" i="3"/>
  <c r="E161" i="3"/>
  <c r="G161" i="3"/>
  <c r="G191" i="3"/>
  <c r="G229" i="3"/>
  <c r="J282" i="3"/>
  <c r="G341" i="3"/>
  <c r="G49" i="3"/>
  <c r="G94" i="3"/>
  <c r="G133" i="3"/>
  <c r="F161" i="3"/>
  <c r="K310" i="3"/>
  <c r="G342" i="3"/>
  <c r="F6" i="3"/>
  <c r="G6" i="3"/>
  <c r="G43" i="3"/>
  <c r="G81" i="3"/>
  <c r="J120" i="3"/>
  <c r="H136" i="3"/>
  <c r="J136" i="3"/>
  <c r="J144" i="3"/>
  <c r="H151" i="3"/>
  <c r="K151" i="3" s="1"/>
  <c r="J151" i="3"/>
  <c r="F165" i="3"/>
  <c r="G165" i="3"/>
  <c r="F173" i="3"/>
  <c r="G173" i="3"/>
  <c r="F212" i="3"/>
  <c r="G211" i="3"/>
  <c r="E220" i="3"/>
  <c r="G219" i="3"/>
  <c r="F242" i="3"/>
  <c r="G241" i="3"/>
  <c r="J256" i="3"/>
  <c r="F272" i="3"/>
  <c r="G271" i="3"/>
  <c r="J299" i="3"/>
  <c r="J306" i="3"/>
  <c r="G5" i="3"/>
  <c r="G40" i="3"/>
  <c r="G64" i="3"/>
  <c r="G93" i="3"/>
  <c r="G123" i="3"/>
  <c r="F146" i="3"/>
  <c r="G146" i="3"/>
  <c r="G168" i="3"/>
  <c r="G198" i="3"/>
  <c r="G214" i="3"/>
  <c r="F237" i="3"/>
  <c r="G236" i="3"/>
  <c r="G356" i="3"/>
  <c r="G34" i="3"/>
  <c r="G65" i="3"/>
  <c r="G116" i="3"/>
  <c r="G154" i="3"/>
  <c r="J259" i="3"/>
  <c r="G335" i="3"/>
  <c r="G364" i="3"/>
  <c r="G28" i="3"/>
  <c r="E35" i="3"/>
  <c r="G35" i="3"/>
  <c r="G66" i="3"/>
  <c r="G110" i="3"/>
  <c r="G3" i="3"/>
  <c r="E3" i="3"/>
  <c r="F3" i="3"/>
  <c r="H16" i="3"/>
  <c r="K16" i="3" s="1"/>
  <c r="F38" i="3"/>
  <c r="G38" i="3"/>
  <c r="H39" i="3" s="1"/>
  <c r="K39" i="3" s="1"/>
  <c r="J46" i="3"/>
  <c r="F70" i="3"/>
  <c r="G70" i="3"/>
  <c r="E85" i="3"/>
  <c r="G85" i="3"/>
  <c r="H86" i="3" s="1"/>
  <c r="K86" i="3" s="1"/>
  <c r="G91" i="3"/>
  <c r="G99" i="3"/>
  <c r="G107" i="3"/>
  <c r="G113" i="3"/>
  <c r="G121" i="3"/>
  <c r="G129" i="3"/>
  <c r="G137" i="3"/>
  <c r="F144" i="3"/>
  <c r="F152" i="3"/>
  <c r="G152" i="3"/>
  <c r="G159" i="3"/>
  <c r="H160" i="3" s="1"/>
  <c r="G166" i="3"/>
  <c r="H167" i="3" s="1"/>
  <c r="G174" i="3"/>
  <c r="G182" i="3"/>
  <c r="H183" i="3" s="1"/>
  <c r="G189" i="3"/>
  <c r="K196" i="3"/>
  <c r="J196" i="3"/>
  <c r="G204" i="3"/>
  <c r="F213" i="3"/>
  <c r="G212" i="3"/>
  <c r="K213" i="3" s="1"/>
  <c r="F220" i="3"/>
  <c r="F235" i="3"/>
  <c r="G234" i="3"/>
  <c r="E243" i="3"/>
  <c r="G242" i="3"/>
  <c r="G249" i="3"/>
  <c r="F257" i="3"/>
  <c r="G264" i="3"/>
  <c r="G272" i="3"/>
  <c r="F273" i="3"/>
  <c r="K203" i="3"/>
  <c r="G134" i="3"/>
  <c r="G162" i="3"/>
  <c r="E170" i="3"/>
  <c r="G170" i="3"/>
  <c r="G177" i="3"/>
  <c r="G192" i="3"/>
  <c r="G199" i="3"/>
  <c r="G207" i="3"/>
  <c r="G215" i="3"/>
  <c r="G230" i="3"/>
  <c r="G237" i="3"/>
  <c r="F244" i="3"/>
  <c r="G243" i="3"/>
  <c r="G257" i="3"/>
  <c r="G265" i="3"/>
  <c r="G280" i="3"/>
  <c r="G286" i="3"/>
  <c r="G294" i="3"/>
  <c r="G300" i="3"/>
  <c r="G307" i="3"/>
  <c r="G315" i="3"/>
  <c r="G323" i="3"/>
  <c r="G331" i="3"/>
  <c r="G343" i="3"/>
  <c r="G351" i="3"/>
  <c r="G359" i="3"/>
  <c r="E367" i="3"/>
  <c r="G366" i="3"/>
  <c r="G367" i="3"/>
  <c r="G118" i="3"/>
  <c r="G126" i="3"/>
  <c r="G142" i="3"/>
  <c r="F155" i="3"/>
  <c r="G155" i="3"/>
  <c r="G185" i="3"/>
  <c r="G9" i="3"/>
  <c r="H10" i="3" s="1"/>
  <c r="G15" i="3"/>
  <c r="G23" i="3"/>
  <c r="F30" i="3"/>
  <c r="G30" i="3"/>
  <c r="H31" i="3" s="1"/>
  <c r="K31" i="3" s="1"/>
  <c r="F37" i="3"/>
  <c r="G37" i="3"/>
  <c r="F45" i="3"/>
  <c r="G45" i="3"/>
  <c r="H46" i="3" s="1"/>
  <c r="K46" i="3" s="1"/>
  <c r="G53" i="3"/>
  <c r="H54" i="3" s="1"/>
  <c r="G61" i="3"/>
  <c r="H62" i="3" s="1"/>
  <c r="K62" i="3" s="1"/>
  <c r="G69" i="3"/>
  <c r="G83" i="3"/>
  <c r="G89" i="3"/>
  <c r="G97" i="3"/>
  <c r="G105" i="3"/>
  <c r="F111" i="3"/>
  <c r="G111" i="3"/>
  <c r="H112" i="3" s="1"/>
  <c r="G119" i="3"/>
  <c r="H120" i="3" s="1"/>
  <c r="G127" i="3"/>
  <c r="G135" i="3"/>
  <c r="G143" i="3"/>
  <c r="G149" i="3"/>
  <c r="F156" i="3"/>
  <c r="G156" i="3"/>
  <c r="G163" i="3"/>
  <c r="H164" i="3" s="1"/>
  <c r="K164" i="3" s="1"/>
  <c r="F170" i="3"/>
  <c r="G178" i="3"/>
  <c r="G193" i="3"/>
  <c r="G200" i="3"/>
  <c r="G208" i="3"/>
  <c r="G216" i="3"/>
  <c r="K225" i="3"/>
  <c r="G231" i="3"/>
  <c r="F238" i="3"/>
  <c r="F245" i="3"/>
  <c r="G244" i="3"/>
  <c r="G251" i="3"/>
  <c r="G258" i="3"/>
  <c r="G266" i="3"/>
  <c r="G273" i="3"/>
  <c r="G281" i="3"/>
  <c r="G287" i="3"/>
  <c r="G295" i="3"/>
  <c r="G301" i="3"/>
  <c r="F309" i="3"/>
  <c r="G308" i="3"/>
  <c r="G316" i="3"/>
  <c r="G324" i="3"/>
  <c r="G332" i="3"/>
  <c r="F338" i="3"/>
  <c r="G337" i="3"/>
  <c r="F345" i="3"/>
  <c r="G344" i="3"/>
  <c r="G352" i="3"/>
  <c r="G360" i="3"/>
  <c r="J317" i="3"/>
  <c r="J325" i="3"/>
  <c r="J333" i="3"/>
  <c r="F346" i="3"/>
  <c r="G345" i="3"/>
  <c r="F354" i="3"/>
  <c r="G353" i="3"/>
  <c r="G260" i="3"/>
  <c r="G268" i="3"/>
  <c r="G275" i="3"/>
  <c r="E284" i="3"/>
  <c r="G283" i="3"/>
  <c r="G289" i="3"/>
  <c r="F304" i="3"/>
  <c r="G303" i="3"/>
  <c r="F310" i="3"/>
  <c r="F319" i="3"/>
  <c r="G318" i="3"/>
  <c r="G326" i="3"/>
  <c r="F334" i="3"/>
  <c r="G339" i="3"/>
  <c r="G346" i="3"/>
  <c r="G354" i="3"/>
  <c r="J361" i="3"/>
  <c r="K270" i="3"/>
  <c r="J41" i="3"/>
  <c r="E21" i="3"/>
  <c r="E102" i="3"/>
  <c r="E180" i="3"/>
  <c r="F255" i="3"/>
  <c r="E319" i="3"/>
  <c r="F21" i="3"/>
  <c r="E235" i="3"/>
  <c r="F115" i="3"/>
  <c r="F351" i="3"/>
  <c r="E212" i="3"/>
  <c r="E272" i="3"/>
  <c r="E329" i="3"/>
  <c r="E68" i="3"/>
  <c r="F62" i="3"/>
  <c r="E124" i="3"/>
  <c r="E145" i="3"/>
  <c r="E278" i="3"/>
  <c r="F366" i="3"/>
  <c r="F94" i="3"/>
  <c r="F118" i="3"/>
  <c r="E310" i="3"/>
  <c r="F39" i="3"/>
  <c r="F197" i="3"/>
  <c r="F231" i="3"/>
  <c r="F306" i="3"/>
  <c r="F326" i="3"/>
  <c r="E17" i="3"/>
  <c r="F91" i="3"/>
  <c r="E119" i="3"/>
  <c r="F119" i="3"/>
  <c r="E231" i="3"/>
  <c r="F264" i="3"/>
  <c r="E288" i="3"/>
  <c r="F288" i="3"/>
  <c r="F60" i="3"/>
  <c r="F83" i="3"/>
  <c r="F86" i="3"/>
  <c r="E103" i="3"/>
  <c r="F186" i="3"/>
  <c r="E264" i="3"/>
  <c r="F7" i="3"/>
  <c r="E77" i="3"/>
  <c r="F135" i="3"/>
  <c r="E186" i="3"/>
  <c r="F315" i="3"/>
  <c r="E321" i="3"/>
  <c r="F321" i="3"/>
  <c r="F13" i="3"/>
  <c r="E13" i="3"/>
  <c r="F54" i="3"/>
  <c r="F72" i="3"/>
  <c r="F78" i="3"/>
  <c r="F100" i="3"/>
  <c r="F104" i="3"/>
  <c r="E104" i="3"/>
  <c r="F128" i="3"/>
  <c r="E135" i="3"/>
  <c r="F157" i="3"/>
  <c r="F163" i="3"/>
  <c r="E163" i="3"/>
  <c r="E221" i="3"/>
  <c r="E260" i="3"/>
  <c r="E335" i="3"/>
  <c r="F335" i="3"/>
  <c r="E270" i="3"/>
  <c r="F270" i="3"/>
  <c r="E86" i="3"/>
  <c r="F108" i="3"/>
  <c r="E125" i="3"/>
  <c r="F282" i="3"/>
  <c r="F302" i="3"/>
  <c r="E338" i="3"/>
  <c r="E12" i="3"/>
  <c r="E30" i="3"/>
  <c r="E302" i="3"/>
  <c r="F12" i="3"/>
  <c r="E36" i="3"/>
  <c r="F36" i="3"/>
  <c r="E54" i="3"/>
  <c r="E60" i="3"/>
  <c r="E83" i="3"/>
  <c r="F103" i="3"/>
  <c r="E162" i="3"/>
  <c r="F247" i="3"/>
  <c r="E247" i="3"/>
  <c r="F27" i="3"/>
  <c r="E78" i="3"/>
  <c r="E100" i="3"/>
  <c r="F116" i="3"/>
  <c r="E116" i="3"/>
  <c r="F221" i="3"/>
  <c r="E273" i="3"/>
  <c r="E69" i="3"/>
  <c r="F69" i="3"/>
  <c r="E4" i="3"/>
  <c r="F4" i="3"/>
  <c r="E74" i="3"/>
  <c r="E95" i="3"/>
  <c r="E111" i="3"/>
  <c r="F203" i="3"/>
  <c r="E203" i="3"/>
  <c r="F239" i="3"/>
  <c r="F293" i="3"/>
  <c r="F347" i="3"/>
  <c r="F46" i="3"/>
  <c r="E46" i="3"/>
  <c r="E45" i="3"/>
  <c r="E63" i="3"/>
  <c r="E90" i="3"/>
  <c r="F149" i="3"/>
  <c r="E171" i="3"/>
  <c r="F218" i="3"/>
  <c r="E218" i="3"/>
  <c r="F343" i="3"/>
  <c r="F361" i="3"/>
  <c r="E130" i="3"/>
  <c r="E297" i="3"/>
  <c r="E330" i="3"/>
  <c r="F339" i="3"/>
  <c r="E20" i="3"/>
  <c r="E53" i="3"/>
  <c r="F80" i="3"/>
  <c r="E127" i="3"/>
  <c r="E179" i="3"/>
  <c r="F205" i="3"/>
  <c r="E230" i="3"/>
  <c r="E254" i="3"/>
  <c r="E281" i="3"/>
  <c r="F290" i="3"/>
  <c r="E295" i="3"/>
  <c r="E313" i="3"/>
  <c r="F323" i="3"/>
  <c r="E328" i="3"/>
  <c r="E6" i="3"/>
  <c r="F15" i="3"/>
  <c r="F20" i="3"/>
  <c r="E29" i="3"/>
  <c r="E38" i="3"/>
  <c r="F48" i="3"/>
  <c r="F53" i="3"/>
  <c r="E58" i="3"/>
  <c r="E62" i="3"/>
  <c r="E71" i="3"/>
  <c r="E94" i="3"/>
  <c r="E98" i="3"/>
  <c r="E107" i="3"/>
  <c r="E110" i="3"/>
  <c r="E115" i="3"/>
  <c r="E118" i="3"/>
  <c r="F127" i="3"/>
  <c r="E134" i="3"/>
  <c r="E148" i="3"/>
  <c r="E156" i="3"/>
  <c r="F166" i="3"/>
  <c r="F174" i="3"/>
  <c r="E196" i="3"/>
  <c r="F201" i="3"/>
  <c r="E216" i="3"/>
  <c r="F230" i="3"/>
  <c r="E238" i="3"/>
  <c r="E246" i="3"/>
  <c r="F254" i="3"/>
  <c r="F258" i="3"/>
  <c r="E263" i="3"/>
  <c r="F281" i="3"/>
  <c r="E305" i="3"/>
  <c r="F313" i="3"/>
  <c r="F342" i="3"/>
  <c r="E346" i="3"/>
  <c r="E351" i="3"/>
  <c r="F355" i="3"/>
  <c r="E360" i="3"/>
  <c r="E181" i="3"/>
  <c r="F112" i="3"/>
  <c r="F120" i="3"/>
  <c r="E136" i="3"/>
  <c r="E143" i="3"/>
  <c r="E169" i="3"/>
  <c r="E172" i="3"/>
  <c r="F181" i="3"/>
  <c r="E187" i="3"/>
  <c r="F261" i="3"/>
  <c r="E265" i="3"/>
  <c r="F297" i="3"/>
  <c r="E317" i="3"/>
  <c r="F330" i="3"/>
  <c r="E353" i="3"/>
  <c r="F358" i="3"/>
  <c r="E362" i="3"/>
  <c r="E154" i="3"/>
  <c r="F274" i="3"/>
  <c r="E22" i="3"/>
  <c r="E28" i="3"/>
  <c r="E52" i="3"/>
  <c r="E61" i="3"/>
  <c r="E101" i="3"/>
  <c r="E109" i="3"/>
  <c r="E117" i="3"/>
  <c r="E126" i="3"/>
  <c r="F298" i="3"/>
  <c r="E146" i="3"/>
  <c r="E213" i="3"/>
  <c r="F222" i="3"/>
  <c r="E236" i="3"/>
  <c r="E244" i="3"/>
  <c r="F31" i="3"/>
  <c r="E42" i="3"/>
  <c r="E55" i="3"/>
  <c r="F64" i="3"/>
  <c r="E87" i="3"/>
  <c r="F96" i="3"/>
  <c r="F154" i="3"/>
  <c r="E19" i="3"/>
  <c r="F22" i="3"/>
  <c r="F55" i="3"/>
  <c r="E79" i="3"/>
  <c r="F84" i="3"/>
  <c r="E93" i="3"/>
  <c r="E96" i="3"/>
  <c r="F136" i="3"/>
  <c r="F169" i="3"/>
  <c r="F172" i="3"/>
  <c r="E178" i="3"/>
  <c r="F182" i="3"/>
  <c r="F187" i="3"/>
  <c r="E204" i="3"/>
  <c r="E210" i="3"/>
  <c r="F214" i="3"/>
  <c r="E229" i="3"/>
  <c r="E253" i="3"/>
  <c r="F256" i="3"/>
  <c r="F265" i="3"/>
  <c r="E280" i="3"/>
  <c r="E289" i="3"/>
  <c r="E294" i="3"/>
  <c r="E308" i="3"/>
  <c r="E312" i="3"/>
  <c r="E322" i="3"/>
  <c r="E327" i="3"/>
  <c r="F331" i="3"/>
  <c r="E349" i="3"/>
  <c r="F353" i="3"/>
  <c r="F362" i="3"/>
  <c r="F367" i="3"/>
  <c r="E5" i="3"/>
  <c r="E14" i="3"/>
  <c r="F19" i="3"/>
  <c r="F23" i="3"/>
  <c r="F28" i="3"/>
  <c r="E37" i="3"/>
  <c r="E47" i="3"/>
  <c r="F52" i="3"/>
  <c r="F56" i="3"/>
  <c r="F61" i="3"/>
  <c r="E70" i="3"/>
  <c r="F79" i="3"/>
  <c r="F88" i="3"/>
  <c r="F93" i="3"/>
  <c r="E106" i="3"/>
  <c r="F109" i="3"/>
  <c r="F117" i="3"/>
  <c r="F126" i="3"/>
  <c r="E133" i="3"/>
  <c r="F137" i="3"/>
  <c r="E144" i="3"/>
  <c r="E147" i="3"/>
  <c r="E152" i="3"/>
  <c r="E155" i="3"/>
  <c r="E165" i="3"/>
  <c r="E173" i="3"/>
  <c r="F178" i="3"/>
  <c r="F188" i="3"/>
  <c r="E195" i="3"/>
  <c r="F200" i="3"/>
  <c r="F204" i="3"/>
  <c r="F210" i="3"/>
  <c r="E225" i="3"/>
  <c r="F229" i="3"/>
  <c r="E234" i="3"/>
  <c r="E237" i="3"/>
  <c r="E242" i="3"/>
  <c r="E245" i="3"/>
  <c r="E249" i="3"/>
  <c r="F253" i="3"/>
  <c r="E257" i="3"/>
  <c r="E262" i="3"/>
  <c r="F266" i="3"/>
  <c r="E276" i="3"/>
  <c r="F280" i="3"/>
  <c r="F289" i="3"/>
  <c r="F294" i="3"/>
  <c r="E304" i="3"/>
  <c r="F312" i="3"/>
  <c r="F322" i="3"/>
  <c r="F327" i="3"/>
  <c r="E341" i="3"/>
  <c r="E345" i="3"/>
  <c r="E354" i="3"/>
  <c r="E359" i="3"/>
  <c r="F363" i="3"/>
  <c r="E43" i="3"/>
  <c r="F43" i="3"/>
  <c r="E18" i="3"/>
  <c r="F18" i="3"/>
  <c r="E34" i="3"/>
  <c r="F34" i="3"/>
  <c r="E10" i="3"/>
  <c r="F10" i="3"/>
  <c r="F67" i="3"/>
  <c r="E67" i="3"/>
  <c r="F59" i="3"/>
  <c r="E59" i="3"/>
  <c r="F51" i="3"/>
  <c r="E51" i="3"/>
  <c r="E26" i="3"/>
  <c r="F26" i="3"/>
  <c r="E73" i="3"/>
  <c r="F73" i="3"/>
  <c r="F184" i="3"/>
  <c r="F190" i="3"/>
  <c r="F277" i="3"/>
  <c r="E277" i="3"/>
  <c r="F89" i="3"/>
  <c r="E89" i="3"/>
  <c r="F122" i="3"/>
  <c r="F159" i="3"/>
  <c r="F176" i="3"/>
  <c r="E193" i="3"/>
  <c r="E211" i="3"/>
  <c r="F211" i="3"/>
  <c r="E219" i="3"/>
  <c r="F307" i="3"/>
  <c r="E307" i="3"/>
  <c r="E311" i="3"/>
  <c r="F311" i="3"/>
  <c r="F332" i="3"/>
  <c r="E332" i="3"/>
  <c r="F81" i="3"/>
  <c r="E81" i="3"/>
  <c r="E91" i="3"/>
  <c r="F98" i="3"/>
  <c r="F105" i="3"/>
  <c r="E105" i="3"/>
  <c r="E122" i="3"/>
  <c r="F138" i="3"/>
  <c r="E138" i="3"/>
  <c r="F140" i="3"/>
  <c r="E140" i="3"/>
  <c r="F142" i="3"/>
  <c r="E142" i="3"/>
  <c r="E159" i="3"/>
  <c r="E176" i="3"/>
  <c r="F193" i="3"/>
  <c r="F198" i="3"/>
  <c r="E198" i="3"/>
  <c r="F219" i="3"/>
  <c r="E342" i="3"/>
  <c r="F350" i="3"/>
  <c r="E350" i="3"/>
  <c r="E209" i="3"/>
  <c r="F167" i="3"/>
  <c r="E167" i="3"/>
  <c r="E184" i="3"/>
  <c r="E190" i="3"/>
  <c r="F259" i="3"/>
  <c r="E259" i="3"/>
  <c r="E33" i="3"/>
  <c r="E50" i="3"/>
  <c r="E75" i="3"/>
  <c r="E123" i="3"/>
  <c r="E160" i="3"/>
  <c r="E177" i="3"/>
  <c r="E8" i="3"/>
  <c r="F9" i="3"/>
  <c r="E16" i="3"/>
  <c r="F17" i="3"/>
  <c r="E24" i="3"/>
  <c r="F25" i="3"/>
  <c r="E32" i="3"/>
  <c r="F33" i="3"/>
  <c r="E40" i="3"/>
  <c r="F42" i="3"/>
  <c r="E49" i="3"/>
  <c r="F50" i="3"/>
  <c r="E57" i="3"/>
  <c r="F58" i="3"/>
  <c r="E65" i="3"/>
  <c r="F66" i="3"/>
  <c r="E72" i="3"/>
  <c r="F75" i="3"/>
  <c r="F77" i="3"/>
  <c r="F82" i="3"/>
  <c r="E92" i="3"/>
  <c r="E99" i="3"/>
  <c r="F101" i="3"/>
  <c r="F121" i="3"/>
  <c r="E121" i="3"/>
  <c r="F123" i="3"/>
  <c r="F139" i="3"/>
  <c r="E139" i="3"/>
  <c r="F141" i="3"/>
  <c r="E141" i="3"/>
  <c r="F158" i="3"/>
  <c r="E158" i="3"/>
  <c r="F160" i="3"/>
  <c r="F164" i="3"/>
  <c r="F175" i="3"/>
  <c r="E175" i="3"/>
  <c r="F177" i="3"/>
  <c r="F233" i="3"/>
  <c r="E233" i="3"/>
  <c r="F250" i="3"/>
  <c r="E250" i="3"/>
  <c r="E303" i="3"/>
  <c r="F303" i="3"/>
  <c r="F113" i="3"/>
  <c r="E113" i="3"/>
  <c r="E202" i="3"/>
  <c r="F209" i="3"/>
  <c r="E217" i="3"/>
  <c r="E228" i="3"/>
  <c r="F228" i="3"/>
  <c r="E269" i="3"/>
  <c r="F285" i="3"/>
  <c r="E285" i="3"/>
  <c r="F324" i="3"/>
  <c r="E324" i="3"/>
  <c r="F357" i="3"/>
  <c r="E357" i="3"/>
  <c r="E9" i="3"/>
  <c r="E25" i="3"/>
  <c r="E66" i="3"/>
  <c r="F106" i="3"/>
  <c r="F125" i="3"/>
  <c r="F179" i="3"/>
  <c r="F191" i="3"/>
  <c r="E191" i="3"/>
  <c r="F202" i="3"/>
  <c r="F291" i="3"/>
  <c r="E291" i="3"/>
  <c r="E7" i="3"/>
  <c r="F8" i="3"/>
  <c r="E15" i="3"/>
  <c r="F16" i="3"/>
  <c r="E23" i="3"/>
  <c r="F24" i="3"/>
  <c r="E31" i="3"/>
  <c r="F32" i="3"/>
  <c r="E39" i="3"/>
  <c r="F40" i="3"/>
  <c r="E48" i="3"/>
  <c r="F49" i="3"/>
  <c r="E56" i="3"/>
  <c r="F57" i="3"/>
  <c r="E64" i="3"/>
  <c r="F65" i="3"/>
  <c r="E82" i="3"/>
  <c r="E84" i="3"/>
  <c r="F92" i="3"/>
  <c r="F97" i="3"/>
  <c r="E97" i="3"/>
  <c r="F99" i="3"/>
  <c r="F114" i="3"/>
  <c r="E131" i="3"/>
  <c r="F134" i="3"/>
  <c r="F151" i="3"/>
  <c r="E164" i="3"/>
  <c r="F168" i="3"/>
  <c r="E185" i="3"/>
  <c r="F207" i="3"/>
  <c r="E207" i="3"/>
  <c r="F226" i="3"/>
  <c r="E226" i="3"/>
  <c r="E279" i="3"/>
  <c r="F292" i="3"/>
  <c r="E292" i="3"/>
  <c r="F130" i="3"/>
  <c r="F318" i="3"/>
  <c r="E318" i="3"/>
  <c r="F150" i="3"/>
  <c r="E150" i="3"/>
  <c r="F194" i="3"/>
  <c r="E194" i="3"/>
  <c r="F90" i="3"/>
  <c r="F143" i="3"/>
  <c r="F162" i="3"/>
  <c r="F217" i="3"/>
  <c r="F260" i="3"/>
  <c r="F269" i="3"/>
  <c r="F71" i="3"/>
  <c r="F74" i="3"/>
  <c r="E114" i="3"/>
  <c r="F129" i="3"/>
  <c r="E129" i="3"/>
  <c r="F131" i="3"/>
  <c r="E151" i="3"/>
  <c r="E168" i="3"/>
  <c r="F183" i="3"/>
  <c r="E183" i="3"/>
  <c r="F185" i="3"/>
  <c r="F189" i="3"/>
  <c r="E189" i="3"/>
  <c r="F192" i="3"/>
  <c r="E192" i="3"/>
  <c r="E200" i="3"/>
  <c r="F215" i="3"/>
  <c r="E215" i="3"/>
  <c r="F240" i="3"/>
  <c r="E240" i="3"/>
  <c r="E252" i="3"/>
  <c r="F252" i="3"/>
  <c r="E255" i="3"/>
  <c r="F279" i="3"/>
  <c r="F225" i="3"/>
  <c r="F232" i="3"/>
  <c r="E232" i="3"/>
  <c r="F249" i="3"/>
  <c r="E271" i="3"/>
  <c r="F271" i="3"/>
  <c r="F275" i="3"/>
  <c r="E275" i="3"/>
  <c r="F299" i="3"/>
  <c r="E299" i="3"/>
  <c r="E352" i="3"/>
  <c r="F352" i="3"/>
  <c r="E366" i="3"/>
  <c r="F208" i="3"/>
  <c r="E287" i="3"/>
  <c r="F287" i="3"/>
  <c r="E301" i="3"/>
  <c r="E336" i="3"/>
  <c r="F336" i="3"/>
  <c r="F340" i="3"/>
  <c r="E340" i="3"/>
  <c r="F364" i="3"/>
  <c r="E364" i="3"/>
  <c r="E80" i="3"/>
  <c r="E112" i="3"/>
  <c r="E120" i="3"/>
  <c r="E128" i="3"/>
  <c r="E137" i="3"/>
  <c r="E149" i="3"/>
  <c r="E157" i="3"/>
  <c r="E166" i="3"/>
  <c r="E174" i="3"/>
  <c r="E182" i="3"/>
  <c r="E188" i="3"/>
  <c r="F199" i="3"/>
  <c r="F206" i="3"/>
  <c r="E206" i="3"/>
  <c r="E208" i="3"/>
  <c r="F224" i="3"/>
  <c r="E224" i="3"/>
  <c r="F241" i="3"/>
  <c r="F248" i="3"/>
  <c r="E248" i="3"/>
  <c r="F301" i="3"/>
  <c r="F325" i="3"/>
  <c r="E344" i="3"/>
  <c r="F356" i="3"/>
  <c r="E356" i="3"/>
  <c r="E199" i="3"/>
  <c r="E201" i="3"/>
  <c r="F216" i="3"/>
  <c r="E241" i="3"/>
  <c r="F267" i="3"/>
  <c r="E267" i="3"/>
  <c r="E309" i="3"/>
  <c r="E320" i="3"/>
  <c r="F320" i="3"/>
  <c r="E325" i="3"/>
  <c r="E334" i="3"/>
  <c r="F344" i="3"/>
  <c r="F284" i="3"/>
  <c r="F317" i="3"/>
  <c r="F349" i="3"/>
  <c r="F268" i="3"/>
  <c r="F300" i="3"/>
  <c r="F333" i="3"/>
  <c r="F365" i="3"/>
  <c r="E197" i="3"/>
  <c r="E205" i="3"/>
  <c r="E214" i="3"/>
  <c r="E222" i="3"/>
  <c r="E239" i="3"/>
  <c r="E268" i="3"/>
  <c r="F283" i="3"/>
  <c r="E283" i="3"/>
  <c r="E300" i="3"/>
  <c r="F316" i="3"/>
  <c r="E316" i="3"/>
  <c r="E333" i="3"/>
  <c r="F348" i="3"/>
  <c r="E348" i="3"/>
  <c r="E365" i="3"/>
  <c r="E261" i="3"/>
  <c r="F263" i="3"/>
  <c r="F276" i="3"/>
  <c r="E293" i="3"/>
  <c r="F295" i="3"/>
  <c r="F308" i="3"/>
  <c r="E326" i="3"/>
  <c r="F328" i="3"/>
  <c r="F341" i="3"/>
  <c r="E358" i="3"/>
  <c r="F360" i="3"/>
  <c r="E258" i="3"/>
  <c r="E266" i="3"/>
  <c r="E274" i="3"/>
  <c r="E282" i="3"/>
  <c r="E290" i="3"/>
  <c r="E298" i="3"/>
  <c r="E306" i="3"/>
  <c r="E315" i="3"/>
  <c r="E323" i="3"/>
  <c r="E331" i="3"/>
  <c r="E339" i="3"/>
  <c r="E347" i="3"/>
  <c r="E355" i="3"/>
  <c r="E363" i="3"/>
  <c r="H223" i="3" l="1"/>
  <c r="K223" i="3" s="1"/>
  <c r="H222" i="3"/>
  <c r="H224" i="3"/>
  <c r="I225" i="3" s="1"/>
  <c r="L225" i="3" s="1"/>
  <c r="H132" i="3"/>
  <c r="H133" i="3"/>
  <c r="H134" i="3"/>
  <c r="K17" i="3"/>
  <c r="I17" i="3"/>
  <c r="L17" i="3" s="1"/>
  <c r="J188" i="3"/>
  <c r="K188" i="3"/>
  <c r="K276" i="3"/>
  <c r="J24" i="3"/>
  <c r="H71" i="3"/>
  <c r="K71" i="3" s="1"/>
  <c r="J233" i="3"/>
  <c r="K218" i="3"/>
  <c r="K227" i="3"/>
  <c r="K210" i="3"/>
  <c r="J158" i="3"/>
  <c r="H158" i="3"/>
  <c r="K158" i="3" s="1"/>
  <c r="I203" i="3"/>
  <c r="L203" i="3" s="1"/>
  <c r="K209" i="3"/>
  <c r="H77" i="3"/>
  <c r="K77" i="3" s="1"/>
  <c r="H131" i="3"/>
  <c r="K314" i="3"/>
  <c r="I314" i="3"/>
  <c r="L314" i="3" s="1"/>
  <c r="I293" i="3"/>
  <c r="L293" i="3" s="1"/>
  <c r="K228" i="3"/>
  <c r="H14" i="3"/>
  <c r="J14" i="3"/>
  <c r="J11" i="3"/>
  <c r="H11" i="3"/>
  <c r="J308" i="3"/>
  <c r="J185" i="3"/>
  <c r="H185" i="3"/>
  <c r="J237" i="3"/>
  <c r="J153" i="3"/>
  <c r="H153" i="3"/>
  <c r="K338" i="3"/>
  <c r="J246" i="3"/>
  <c r="K167" i="3"/>
  <c r="J285" i="3"/>
  <c r="J12" i="3"/>
  <c r="H12" i="3"/>
  <c r="K160" i="3"/>
  <c r="K296" i="3"/>
  <c r="J305" i="3"/>
  <c r="K284" i="3"/>
  <c r="K290" i="3"/>
  <c r="J189" i="3"/>
  <c r="J194" i="3"/>
  <c r="J258" i="3"/>
  <c r="J105" i="3"/>
  <c r="H105" i="3"/>
  <c r="H106" i="3"/>
  <c r="J300" i="3"/>
  <c r="K183" i="3"/>
  <c r="H124" i="3"/>
  <c r="J124" i="3"/>
  <c r="H173" i="3"/>
  <c r="J173" i="3"/>
  <c r="K202" i="3"/>
  <c r="J214" i="3"/>
  <c r="J40" i="3"/>
  <c r="H40" i="3"/>
  <c r="I41" i="3" s="1"/>
  <c r="L41" i="3" s="1"/>
  <c r="H41" i="3"/>
  <c r="K256" i="3"/>
  <c r="J140" i="3"/>
  <c r="H140" i="3"/>
  <c r="J132" i="3"/>
  <c r="K330" i="3"/>
  <c r="J272" i="3"/>
  <c r="H116" i="3"/>
  <c r="J116" i="3"/>
  <c r="I210" i="3"/>
  <c r="L210" i="3" s="1"/>
  <c r="J20" i="3"/>
  <c r="H20" i="3"/>
  <c r="K322" i="3"/>
  <c r="J96" i="3"/>
  <c r="H96" i="3"/>
  <c r="J29" i="3"/>
  <c r="H29" i="3"/>
  <c r="J137" i="3"/>
  <c r="H137" i="3"/>
  <c r="H138" i="3"/>
  <c r="J176" i="3"/>
  <c r="H176" i="3"/>
  <c r="J352" i="3"/>
  <c r="J216" i="3"/>
  <c r="J170" i="3"/>
  <c r="H170" i="3"/>
  <c r="J27" i="3"/>
  <c r="H27" i="3"/>
  <c r="J326" i="3"/>
  <c r="K252" i="3"/>
  <c r="K248" i="3"/>
  <c r="K347" i="3"/>
  <c r="K325" i="3"/>
  <c r="K274" i="3"/>
  <c r="K112" i="3"/>
  <c r="K54" i="3"/>
  <c r="I55" i="3"/>
  <c r="L55" i="3" s="1"/>
  <c r="J35" i="3"/>
  <c r="H35" i="3"/>
  <c r="J43" i="3"/>
  <c r="H43" i="3"/>
  <c r="K43" i="3" s="1"/>
  <c r="J94" i="3"/>
  <c r="H94" i="3"/>
  <c r="J318" i="3"/>
  <c r="J97" i="3"/>
  <c r="H97" i="3"/>
  <c r="K294" i="3"/>
  <c r="J294" i="3"/>
  <c r="J198" i="3"/>
  <c r="K136" i="3"/>
  <c r="J131" i="3"/>
  <c r="H21" i="3"/>
  <c r="J21" i="3"/>
  <c r="J139" i="3"/>
  <c r="H139" i="3"/>
  <c r="K139" i="3" s="1"/>
  <c r="K288" i="3"/>
  <c r="J268" i="3"/>
  <c r="J244" i="3"/>
  <c r="J222" i="3"/>
  <c r="J168" i="3"/>
  <c r="H168" i="3"/>
  <c r="J271" i="3"/>
  <c r="J320" i="3"/>
  <c r="H101" i="3"/>
  <c r="J101" i="3"/>
  <c r="J75" i="3"/>
  <c r="H75" i="3"/>
  <c r="H108" i="3"/>
  <c r="J108" i="3"/>
  <c r="J145" i="3"/>
  <c r="H145" i="3"/>
  <c r="J260" i="3"/>
  <c r="J193" i="3"/>
  <c r="J30" i="3"/>
  <c r="H30" i="3"/>
  <c r="I31" i="3" s="1"/>
  <c r="L31" i="3" s="1"/>
  <c r="J343" i="3"/>
  <c r="J134" i="3"/>
  <c r="J212" i="3"/>
  <c r="J113" i="3"/>
  <c r="H113" i="3"/>
  <c r="J68" i="3"/>
  <c r="H68" i="3"/>
  <c r="H79" i="3"/>
  <c r="J79" i="3"/>
  <c r="H8" i="3"/>
  <c r="J7" i="3"/>
  <c r="H7" i="3"/>
  <c r="J354" i="3"/>
  <c r="J303" i="3"/>
  <c r="J353" i="3"/>
  <c r="J287" i="3"/>
  <c r="J178" i="3"/>
  <c r="H178" i="3"/>
  <c r="H128" i="3"/>
  <c r="J127" i="3"/>
  <c r="H127" i="3"/>
  <c r="J69" i="3"/>
  <c r="H69" i="3"/>
  <c r="J126" i="3"/>
  <c r="H126" i="3"/>
  <c r="J331" i="3"/>
  <c r="K265" i="3"/>
  <c r="J265" i="3"/>
  <c r="J207" i="3"/>
  <c r="H98" i="3"/>
  <c r="J242" i="3"/>
  <c r="H159" i="3"/>
  <c r="I160" i="3" s="1"/>
  <c r="L160" i="3" s="1"/>
  <c r="J159" i="3"/>
  <c r="J107" i="3"/>
  <c r="H107" i="3"/>
  <c r="J335" i="3"/>
  <c r="K10" i="3"/>
  <c r="K263" i="3"/>
  <c r="I263" i="3"/>
  <c r="L263" i="3" s="1"/>
  <c r="J219" i="3"/>
  <c r="I294" i="3"/>
  <c r="L294" i="3" s="1"/>
  <c r="I292" i="3"/>
  <c r="L292" i="3" s="1"/>
  <c r="K292" i="3"/>
  <c r="H125" i="3"/>
  <c r="J125" i="3"/>
  <c r="J19" i="3"/>
  <c r="H19" i="3"/>
  <c r="H56" i="3"/>
  <c r="J56" i="3"/>
  <c r="J312" i="3"/>
  <c r="H179" i="3"/>
  <c r="J59" i="3"/>
  <c r="H59" i="3"/>
  <c r="H60" i="3"/>
  <c r="J328" i="3"/>
  <c r="J95" i="3"/>
  <c r="H95" i="3"/>
  <c r="H87" i="3"/>
  <c r="J87" i="3"/>
  <c r="K334" i="3"/>
  <c r="I334" i="3"/>
  <c r="L334" i="3" s="1"/>
  <c r="K197" i="3"/>
  <c r="I197" i="3"/>
  <c r="L197" i="3" s="1"/>
  <c r="J235" i="3"/>
  <c r="J208" i="3"/>
  <c r="J155" i="3"/>
  <c r="H155" i="3"/>
  <c r="J129" i="3"/>
  <c r="H129" i="3"/>
  <c r="J6" i="3"/>
  <c r="H6" i="3"/>
  <c r="K298" i="3"/>
  <c r="J82" i="3"/>
  <c r="H82" i="3"/>
  <c r="J349" i="3"/>
  <c r="J47" i="3"/>
  <c r="H47" i="3"/>
  <c r="K333" i="3"/>
  <c r="J200" i="3"/>
  <c r="J351" i="3"/>
  <c r="J121" i="3"/>
  <c r="H121" i="3"/>
  <c r="I78" i="3"/>
  <c r="L78" i="3" s="1"/>
  <c r="H148" i="3"/>
  <c r="J148" i="3"/>
  <c r="J329" i="3"/>
  <c r="I330" i="3"/>
  <c r="L330" i="3" s="1"/>
  <c r="J363" i="3"/>
  <c r="K355" i="3"/>
  <c r="I355" i="3"/>
  <c r="L355" i="3" s="1"/>
  <c r="K205" i="3"/>
  <c r="J250" i="3"/>
  <c r="K120" i="3"/>
  <c r="J83" i="3"/>
  <c r="H83" i="3"/>
  <c r="H142" i="3"/>
  <c r="J142" i="3"/>
  <c r="J215" i="3"/>
  <c r="K249" i="3"/>
  <c r="J249" i="3"/>
  <c r="J166" i="3"/>
  <c r="H166" i="3"/>
  <c r="I167" i="3" s="1"/>
  <c r="L167" i="3" s="1"/>
  <c r="J146" i="3"/>
  <c r="H146" i="3"/>
  <c r="J342" i="3"/>
  <c r="J26" i="3"/>
  <c r="H26" i="3"/>
  <c r="H180" i="3"/>
  <c r="J180" i="3"/>
  <c r="H181" i="3"/>
  <c r="J141" i="3"/>
  <c r="H141" i="3"/>
  <c r="J42" i="3"/>
  <c r="H42" i="3"/>
  <c r="J321" i="3"/>
  <c r="I322" i="3"/>
  <c r="L322" i="3" s="1"/>
  <c r="J67" i="3"/>
  <c r="H67" i="3"/>
  <c r="J336" i="3"/>
  <c r="J117" i="3"/>
  <c r="H117" i="3"/>
  <c r="K117" i="3" s="1"/>
  <c r="H122" i="3"/>
  <c r="J346" i="3"/>
  <c r="J332" i="3"/>
  <c r="J281" i="3"/>
  <c r="J231" i="3"/>
  <c r="H119" i="3"/>
  <c r="J119" i="3"/>
  <c r="H61" i="3"/>
  <c r="K61" i="3" s="1"/>
  <c r="J61" i="3"/>
  <c r="H23" i="3"/>
  <c r="J23" i="3"/>
  <c r="J118" i="3"/>
  <c r="H118" i="3"/>
  <c r="J323" i="3"/>
  <c r="J257" i="3"/>
  <c r="J199" i="3"/>
  <c r="J204" i="3"/>
  <c r="I205" i="3"/>
  <c r="L205" i="3" s="1"/>
  <c r="H152" i="3"/>
  <c r="J152" i="3"/>
  <c r="J99" i="3"/>
  <c r="H99" i="3"/>
  <c r="H38" i="3"/>
  <c r="J38" i="3"/>
  <c r="H3" i="3"/>
  <c r="J3" i="3"/>
  <c r="J356" i="3"/>
  <c r="H123" i="3"/>
  <c r="J123" i="3"/>
  <c r="H84" i="3"/>
  <c r="J229" i="3"/>
  <c r="K229" i="3"/>
  <c r="I233" i="3"/>
  <c r="L233" i="3" s="1"/>
  <c r="K233" i="3"/>
  <c r="H36" i="3"/>
  <c r="J36" i="3"/>
  <c r="H103" i="3"/>
  <c r="J103" i="3"/>
  <c r="J348" i="3"/>
  <c r="J33" i="3"/>
  <c r="H33" i="3"/>
  <c r="J261" i="3"/>
  <c r="J171" i="3"/>
  <c r="H171" i="3"/>
  <c r="H172" i="3"/>
  <c r="J51" i="3"/>
  <c r="H51" i="3"/>
  <c r="K51" i="3" s="1"/>
  <c r="H52" i="3"/>
  <c r="J48" i="3"/>
  <c r="H48" i="3"/>
  <c r="H114" i="3"/>
  <c r="H4" i="3"/>
  <c r="H100" i="3"/>
  <c r="J344" i="3"/>
  <c r="H149" i="3"/>
  <c r="J149" i="3"/>
  <c r="H150" i="3"/>
  <c r="J359" i="3"/>
  <c r="J264" i="3"/>
  <c r="J70" i="3"/>
  <c r="H70" i="3"/>
  <c r="H5" i="3"/>
  <c r="J5" i="3"/>
  <c r="J49" i="3"/>
  <c r="H49" i="3"/>
  <c r="H109" i="3"/>
  <c r="K109" i="3" s="1"/>
  <c r="J109" i="3"/>
  <c r="J239" i="3"/>
  <c r="K253" i="3"/>
  <c r="J253" i="3"/>
  <c r="J89" i="3"/>
  <c r="H89" i="3"/>
  <c r="H90" i="3"/>
  <c r="J286" i="3"/>
  <c r="J174" i="3"/>
  <c r="H174" i="3"/>
  <c r="J34" i="3"/>
  <c r="H34" i="3"/>
  <c r="H165" i="3"/>
  <c r="J165" i="3"/>
  <c r="J341" i="3"/>
  <c r="I187" i="3"/>
  <c r="L187" i="3" s="1"/>
  <c r="K187" i="3"/>
  <c r="J357" i="3"/>
  <c r="J295" i="3"/>
  <c r="I296" i="3"/>
  <c r="L296" i="3" s="1"/>
  <c r="J339" i="3"/>
  <c r="J289" i="3"/>
  <c r="J345" i="3"/>
  <c r="K317" i="3"/>
  <c r="I325" i="3"/>
  <c r="L325" i="3" s="1"/>
  <c r="J324" i="3"/>
  <c r="I274" i="3"/>
  <c r="L274" i="3" s="1"/>
  <c r="J273" i="3"/>
  <c r="J224" i="3"/>
  <c r="H163" i="3"/>
  <c r="J163" i="3"/>
  <c r="H111" i="3"/>
  <c r="J111" i="3"/>
  <c r="H53" i="3"/>
  <c r="J53" i="3"/>
  <c r="J15" i="3"/>
  <c r="H15" i="3"/>
  <c r="J367" i="3"/>
  <c r="J315" i="3"/>
  <c r="J243" i="3"/>
  <c r="J192" i="3"/>
  <c r="J234" i="3"/>
  <c r="H91" i="3"/>
  <c r="J91" i="3"/>
  <c r="J110" i="3"/>
  <c r="H110" i="3"/>
  <c r="J236" i="3"/>
  <c r="J93" i="3"/>
  <c r="H93" i="3"/>
  <c r="J211" i="3"/>
  <c r="J191" i="3"/>
  <c r="J88" i="3"/>
  <c r="H88" i="3"/>
  <c r="K267" i="3"/>
  <c r="J221" i="3"/>
  <c r="J297" i="3"/>
  <c r="J44" i="3"/>
  <c r="H44" i="3"/>
  <c r="J365" i="3"/>
  <c r="J311" i="3"/>
  <c r="J74" i="3"/>
  <c r="H74" i="3"/>
  <c r="J147" i="3"/>
  <c r="H147" i="3"/>
  <c r="J73" i="3"/>
  <c r="H73" i="3"/>
  <c r="J18" i="3"/>
  <c r="H18" i="3"/>
  <c r="H175" i="3"/>
  <c r="H92" i="3"/>
  <c r="J275" i="3"/>
  <c r="J251" i="3"/>
  <c r="I252" i="3"/>
  <c r="L252" i="3" s="1"/>
  <c r="J37" i="3"/>
  <c r="H37" i="3"/>
  <c r="J230" i="3"/>
  <c r="J182" i="3"/>
  <c r="H182" i="3"/>
  <c r="J65" i="3"/>
  <c r="H65" i="3"/>
  <c r="I299" i="3"/>
  <c r="L299" i="3" s="1"/>
  <c r="K299" i="3"/>
  <c r="H115" i="3"/>
  <c r="J115" i="3"/>
  <c r="J255" i="3"/>
  <c r="J277" i="3"/>
  <c r="J350" i="3"/>
  <c r="H130" i="3"/>
  <c r="K130" i="3" s="1"/>
  <c r="I32" i="3"/>
  <c r="L32" i="3" s="1"/>
  <c r="K361" i="3"/>
  <c r="J301" i="3"/>
  <c r="H143" i="3"/>
  <c r="K143" i="3" s="1"/>
  <c r="J143" i="3"/>
  <c r="J162" i="3"/>
  <c r="H162" i="3"/>
  <c r="H28" i="3"/>
  <c r="J28" i="3"/>
  <c r="J241" i="3"/>
  <c r="K241" i="3"/>
  <c r="J72" i="3"/>
  <c r="H72" i="3"/>
  <c r="J76" i="3"/>
  <c r="H76" i="3"/>
  <c r="J80" i="3"/>
  <c r="H80" i="3"/>
  <c r="J13" i="3"/>
  <c r="H13" i="3"/>
  <c r="H102" i="3"/>
  <c r="J102" i="3"/>
  <c r="J337" i="3"/>
  <c r="I338" i="3"/>
  <c r="L338" i="3" s="1"/>
  <c r="H135" i="3"/>
  <c r="J135" i="3"/>
  <c r="J280" i="3"/>
  <c r="J364" i="3"/>
  <c r="J283" i="3"/>
  <c r="J360" i="3"/>
  <c r="J316" i="3"/>
  <c r="I267" i="3"/>
  <c r="L267" i="3" s="1"/>
  <c r="J266" i="3"/>
  <c r="J223" i="3"/>
  <c r="J156" i="3"/>
  <c r="H156" i="3"/>
  <c r="H45" i="3"/>
  <c r="J45" i="3"/>
  <c r="H9" i="3"/>
  <c r="K9" i="3" s="1"/>
  <c r="J9" i="3"/>
  <c r="J366" i="3"/>
  <c r="J307" i="3"/>
  <c r="J177" i="3"/>
  <c r="H177" i="3"/>
  <c r="J85" i="3"/>
  <c r="H85" i="3"/>
  <c r="H24" i="3"/>
  <c r="J66" i="3"/>
  <c r="H66" i="3"/>
  <c r="J154" i="3"/>
  <c r="H154" i="3"/>
  <c r="J64" i="3"/>
  <c r="H64" i="3"/>
  <c r="H144" i="3"/>
  <c r="J81" i="3"/>
  <c r="H81" i="3"/>
  <c r="K133" i="3"/>
  <c r="J133" i="3"/>
  <c r="J161" i="3"/>
  <c r="H161" i="3"/>
  <c r="J226" i="3"/>
  <c r="H157" i="3"/>
  <c r="H22" i="3"/>
  <c r="J245" i="3"/>
  <c r="J58" i="3"/>
  <c r="H58" i="3"/>
  <c r="J169" i="3"/>
  <c r="H169" i="3"/>
  <c r="J184" i="3"/>
  <c r="H184" i="3"/>
  <c r="J291" i="3"/>
  <c r="J254" i="3"/>
  <c r="I202" i="3"/>
  <c r="L202" i="3" s="1"/>
  <c r="J104" i="3"/>
  <c r="H104" i="3"/>
  <c r="J358" i="3"/>
  <c r="J50" i="3"/>
  <c r="H50" i="3"/>
  <c r="J57" i="3"/>
  <c r="H57" i="3"/>
  <c r="J206" i="3"/>
  <c r="K362" i="3"/>
  <c r="I362" i="3"/>
  <c r="L362" i="3" s="1"/>
  <c r="J63" i="3"/>
  <c r="H63" i="3"/>
  <c r="K220" i="3"/>
  <c r="K41" i="3"/>
  <c r="I223" i="3" l="1"/>
  <c r="L223" i="3" s="1"/>
  <c r="I134" i="3"/>
  <c r="I136" i="3"/>
  <c r="L136" i="3" s="1"/>
  <c r="I229" i="3"/>
  <c r="L229" i="3" s="1"/>
  <c r="I228" i="3"/>
  <c r="L228" i="3" s="1"/>
  <c r="I188" i="3"/>
  <c r="L188" i="3" s="1"/>
  <c r="K184" i="3"/>
  <c r="I184" i="3"/>
  <c r="L184" i="3" s="1"/>
  <c r="K162" i="3"/>
  <c r="I162" i="3"/>
  <c r="L162" i="3" s="1"/>
  <c r="I164" i="3"/>
  <c r="L164" i="3" s="1"/>
  <c r="K163" i="3"/>
  <c r="I163" i="3"/>
  <c r="L163" i="3" s="1"/>
  <c r="K49" i="3"/>
  <c r="I49" i="3"/>
  <c r="L49" i="3" s="1"/>
  <c r="K23" i="3"/>
  <c r="I23" i="3"/>
  <c r="L23" i="3" s="1"/>
  <c r="I43" i="3"/>
  <c r="L43" i="3" s="1"/>
  <c r="K42" i="3"/>
  <c r="I42" i="3"/>
  <c r="L42" i="3" s="1"/>
  <c r="K101" i="3"/>
  <c r="I101" i="3"/>
  <c r="L101" i="3" s="1"/>
  <c r="K24" i="3"/>
  <c r="I24" i="3"/>
  <c r="L24" i="3" s="1"/>
  <c r="I25" i="3"/>
  <c r="L25" i="3" s="1"/>
  <c r="K192" i="3"/>
  <c r="I192" i="3"/>
  <c r="L192" i="3" s="1"/>
  <c r="K359" i="3"/>
  <c r="I359" i="3"/>
  <c r="L359" i="3" s="1"/>
  <c r="K287" i="3"/>
  <c r="I287" i="3"/>
  <c r="L287" i="3" s="1"/>
  <c r="K145" i="3"/>
  <c r="I145" i="3"/>
  <c r="L145" i="3" s="1"/>
  <c r="K21" i="3"/>
  <c r="I21" i="3"/>
  <c r="L21" i="3" s="1"/>
  <c r="I195" i="3"/>
  <c r="L195" i="3" s="1"/>
  <c r="K195" i="3"/>
  <c r="I196" i="3"/>
  <c r="L196" i="3" s="1"/>
  <c r="K201" i="3"/>
  <c r="I201" i="3"/>
  <c r="L201" i="3" s="1"/>
  <c r="K85" i="3"/>
  <c r="I85" i="3"/>
  <c r="L85" i="3" s="1"/>
  <c r="I86" i="3"/>
  <c r="L86" i="3" s="1"/>
  <c r="K364" i="3"/>
  <c r="I364" i="3"/>
  <c r="L364" i="3" s="1"/>
  <c r="K92" i="3"/>
  <c r="I92" i="3"/>
  <c r="L92" i="3" s="1"/>
  <c r="I342" i="3"/>
  <c r="L342" i="3" s="1"/>
  <c r="K342" i="3"/>
  <c r="I107" i="3"/>
  <c r="L107" i="3" s="1"/>
  <c r="K107" i="3"/>
  <c r="K353" i="3"/>
  <c r="I353" i="3"/>
  <c r="L353" i="3" s="1"/>
  <c r="I272" i="3"/>
  <c r="L272" i="3" s="1"/>
  <c r="K272" i="3"/>
  <c r="I148" i="3"/>
  <c r="L148" i="3" s="1"/>
  <c r="K148" i="3"/>
  <c r="K82" i="3"/>
  <c r="I82" i="3"/>
  <c r="L82" i="3" s="1"/>
  <c r="K19" i="3"/>
  <c r="I19" i="3"/>
  <c r="L19" i="3" s="1"/>
  <c r="I137" i="3"/>
  <c r="L137" i="3" s="1"/>
  <c r="K137" i="3"/>
  <c r="K247" i="3"/>
  <c r="I247" i="3"/>
  <c r="L247" i="3" s="1"/>
  <c r="I248" i="3"/>
  <c r="L248" i="3" s="1"/>
  <c r="K58" i="3"/>
  <c r="I58" i="3"/>
  <c r="L58" i="3" s="1"/>
  <c r="K13" i="3"/>
  <c r="I13" i="3"/>
  <c r="L13" i="3" s="1"/>
  <c r="K302" i="3"/>
  <c r="I302" i="3"/>
  <c r="L302" i="3" s="1"/>
  <c r="I350" i="3"/>
  <c r="L350" i="3" s="1"/>
  <c r="K350" i="3"/>
  <c r="K37" i="3"/>
  <c r="I37" i="3"/>
  <c r="L37" i="3" s="1"/>
  <c r="K18" i="3"/>
  <c r="I18" i="3"/>
  <c r="L18" i="3" s="1"/>
  <c r="I304" i="3"/>
  <c r="L304" i="3" s="1"/>
  <c r="K304" i="3"/>
  <c r="I54" i="3"/>
  <c r="L54" i="3" s="1"/>
  <c r="I53" i="3"/>
  <c r="L53" i="3" s="1"/>
  <c r="K53" i="3"/>
  <c r="K273" i="3"/>
  <c r="I273" i="3"/>
  <c r="L273" i="3" s="1"/>
  <c r="K239" i="3"/>
  <c r="I239" i="3"/>
  <c r="L239" i="3" s="1"/>
  <c r="K70" i="3"/>
  <c r="I70" i="3"/>
  <c r="L70" i="3" s="1"/>
  <c r="K149" i="3"/>
  <c r="I149" i="3"/>
  <c r="L149" i="3" s="1"/>
  <c r="K52" i="3"/>
  <c r="I52" i="3"/>
  <c r="L52" i="3" s="1"/>
  <c r="K33" i="3"/>
  <c r="I33" i="3"/>
  <c r="L33" i="3" s="1"/>
  <c r="K356" i="3"/>
  <c r="I356" i="3"/>
  <c r="L356" i="3" s="1"/>
  <c r="I152" i="3"/>
  <c r="L152" i="3" s="1"/>
  <c r="K152" i="3"/>
  <c r="K323" i="3"/>
  <c r="I323" i="3"/>
  <c r="L323" i="3" s="1"/>
  <c r="K119" i="3"/>
  <c r="I119" i="3"/>
  <c r="L119" i="3" s="1"/>
  <c r="I346" i="3"/>
  <c r="L346" i="3" s="1"/>
  <c r="K346" i="3"/>
  <c r="K67" i="3"/>
  <c r="I67" i="3"/>
  <c r="L67" i="3" s="1"/>
  <c r="I181" i="3"/>
  <c r="L181" i="3" s="1"/>
  <c r="K181" i="3"/>
  <c r="I143" i="3"/>
  <c r="L143" i="3" s="1"/>
  <c r="I142" i="3"/>
  <c r="L142" i="3" s="1"/>
  <c r="K142" i="3"/>
  <c r="I120" i="3"/>
  <c r="L120" i="3" s="1"/>
  <c r="I200" i="3"/>
  <c r="L200" i="3" s="1"/>
  <c r="K200" i="3"/>
  <c r="K59" i="3"/>
  <c r="I59" i="3"/>
  <c r="L59" i="3" s="1"/>
  <c r="I303" i="3"/>
  <c r="L303" i="3" s="1"/>
  <c r="K303" i="3"/>
  <c r="I109" i="3"/>
  <c r="L109" i="3" s="1"/>
  <c r="K108" i="3"/>
  <c r="I108" i="3"/>
  <c r="L108" i="3" s="1"/>
  <c r="K327" i="3"/>
  <c r="I327" i="3"/>
  <c r="L327" i="3" s="1"/>
  <c r="I216" i="3"/>
  <c r="L216" i="3" s="1"/>
  <c r="K216" i="3"/>
  <c r="I173" i="3"/>
  <c r="L173" i="3" s="1"/>
  <c r="K173" i="3"/>
  <c r="I105" i="3"/>
  <c r="L105" i="3" s="1"/>
  <c r="K105" i="3"/>
  <c r="I190" i="3"/>
  <c r="L190" i="3" s="1"/>
  <c r="K190" i="3"/>
  <c r="K306" i="3"/>
  <c r="I306" i="3"/>
  <c r="L306" i="3" s="1"/>
  <c r="K246" i="3"/>
  <c r="I246" i="3"/>
  <c r="L246" i="3" s="1"/>
  <c r="K237" i="3"/>
  <c r="I237" i="3"/>
  <c r="L237" i="3" s="1"/>
  <c r="I22" i="3"/>
  <c r="L22" i="3" s="1"/>
  <c r="K22" i="3"/>
  <c r="K76" i="3"/>
  <c r="I76" i="3"/>
  <c r="L76" i="3" s="1"/>
  <c r="K182" i="3"/>
  <c r="I182" i="3"/>
  <c r="L182" i="3" s="1"/>
  <c r="K44" i="3"/>
  <c r="I44" i="3"/>
  <c r="L44" i="3" s="1"/>
  <c r="K234" i="3"/>
  <c r="I234" i="3"/>
  <c r="L234" i="3" s="1"/>
  <c r="I4" i="3"/>
  <c r="L4" i="3" s="1"/>
  <c r="K4" i="3"/>
  <c r="K38" i="3"/>
  <c r="I38" i="3"/>
  <c r="L38" i="3" s="1"/>
  <c r="I39" i="3"/>
  <c r="L39" i="3" s="1"/>
  <c r="K329" i="3"/>
  <c r="I329" i="3"/>
  <c r="L329" i="3" s="1"/>
  <c r="K98" i="3"/>
  <c r="I98" i="3"/>
  <c r="L98" i="3" s="1"/>
  <c r="K79" i="3"/>
  <c r="I79" i="3"/>
  <c r="L79" i="3" s="1"/>
  <c r="K140" i="3"/>
  <c r="I140" i="3"/>
  <c r="L140" i="3" s="1"/>
  <c r="K258" i="3"/>
  <c r="I258" i="3"/>
  <c r="L258" i="3" s="1"/>
  <c r="K88" i="3"/>
  <c r="I88" i="3"/>
  <c r="L88" i="3" s="1"/>
  <c r="I15" i="3"/>
  <c r="L15" i="3" s="1"/>
  <c r="K15" i="3"/>
  <c r="I34" i="3"/>
  <c r="L34" i="3" s="1"/>
  <c r="K34" i="3"/>
  <c r="K114" i="3"/>
  <c r="I114" i="3"/>
  <c r="L114" i="3" s="1"/>
  <c r="I257" i="3"/>
  <c r="L257" i="3" s="1"/>
  <c r="K257" i="3"/>
  <c r="K250" i="3"/>
  <c r="I250" i="3"/>
  <c r="L250" i="3" s="1"/>
  <c r="K68" i="3"/>
  <c r="I68" i="3"/>
  <c r="L68" i="3" s="1"/>
  <c r="K170" i="3"/>
  <c r="I170" i="3"/>
  <c r="L170" i="3" s="1"/>
  <c r="I117" i="3"/>
  <c r="L117" i="3" s="1"/>
  <c r="K116" i="3"/>
  <c r="I116" i="3"/>
  <c r="L116" i="3" s="1"/>
  <c r="K300" i="3"/>
  <c r="I300" i="3"/>
  <c r="L300" i="3" s="1"/>
  <c r="K308" i="3"/>
  <c r="I308" i="3"/>
  <c r="L308" i="3" s="1"/>
  <c r="K57" i="3"/>
  <c r="I57" i="3"/>
  <c r="L57" i="3" s="1"/>
  <c r="K72" i="3"/>
  <c r="I72" i="3"/>
  <c r="L72" i="3" s="1"/>
  <c r="I297" i="3"/>
  <c r="L297" i="3" s="1"/>
  <c r="K297" i="3"/>
  <c r="I261" i="3"/>
  <c r="L261" i="3" s="1"/>
  <c r="K261" i="3"/>
  <c r="I262" i="3"/>
  <c r="L262" i="3" s="1"/>
  <c r="I215" i="3"/>
  <c r="L215" i="3" s="1"/>
  <c r="K215" i="3"/>
  <c r="I220" i="3"/>
  <c r="L220" i="3" s="1"/>
  <c r="K219" i="3"/>
  <c r="I219" i="3"/>
  <c r="L219" i="3" s="1"/>
  <c r="I133" i="3"/>
  <c r="K131" i="3"/>
  <c r="I131" i="3"/>
  <c r="I139" i="3"/>
  <c r="L139" i="3" s="1"/>
  <c r="I138" i="3"/>
  <c r="L138" i="3" s="1"/>
  <c r="K138" i="3"/>
  <c r="I64" i="3"/>
  <c r="L64" i="3" s="1"/>
  <c r="K64" i="3"/>
  <c r="K102" i="3"/>
  <c r="I102" i="3"/>
  <c r="L102" i="3" s="1"/>
  <c r="K115" i="3"/>
  <c r="I115" i="3"/>
  <c r="L115" i="3" s="1"/>
  <c r="I191" i="3"/>
  <c r="L191" i="3" s="1"/>
  <c r="K191" i="3"/>
  <c r="K174" i="3"/>
  <c r="I174" i="3"/>
  <c r="L174" i="3" s="1"/>
  <c r="I336" i="3"/>
  <c r="L336" i="3" s="1"/>
  <c r="K336" i="3"/>
  <c r="I61" i="3"/>
  <c r="L61" i="3" s="1"/>
  <c r="K60" i="3"/>
  <c r="I60" i="3"/>
  <c r="L60" i="3" s="1"/>
  <c r="I113" i="3"/>
  <c r="L113" i="3" s="1"/>
  <c r="K113" i="3"/>
  <c r="I268" i="3"/>
  <c r="L268" i="3" s="1"/>
  <c r="K268" i="3"/>
  <c r="K217" i="3"/>
  <c r="I218" i="3"/>
  <c r="L218" i="3" s="1"/>
  <c r="I217" i="3"/>
  <c r="L217" i="3" s="1"/>
  <c r="K106" i="3"/>
  <c r="I106" i="3"/>
  <c r="L106" i="3" s="1"/>
  <c r="I11" i="3"/>
  <c r="L11" i="3" s="1"/>
  <c r="K11" i="3"/>
  <c r="K254" i="3"/>
  <c r="I254" i="3"/>
  <c r="L254" i="3" s="1"/>
  <c r="I316" i="3"/>
  <c r="L316" i="3" s="1"/>
  <c r="K316" i="3"/>
  <c r="I154" i="3"/>
  <c r="L154" i="3" s="1"/>
  <c r="K154" i="3"/>
  <c r="K45" i="3"/>
  <c r="I45" i="3"/>
  <c r="L45" i="3" s="1"/>
  <c r="I46" i="3"/>
  <c r="L46" i="3" s="1"/>
  <c r="I301" i="3"/>
  <c r="L301" i="3" s="1"/>
  <c r="K301" i="3"/>
  <c r="I279" i="3"/>
  <c r="L279" i="3" s="1"/>
  <c r="I278" i="3"/>
  <c r="L278" i="3" s="1"/>
  <c r="K278" i="3"/>
  <c r="K311" i="3"/>
  <c r="I311" i="3"/>
  <c r="L311" i="3" s="1"/>
  <c r="K221" i="3"/>
  <c r="I221" i="3"/>
  <c r="L221" i="3" s="1"/>
  <c r="K211" i="3"/>
  <c r="I211" i="3"/>
  <c r="L211" i="3" s="1"/>
  <c r="I341" i="3"/>
  <c r="L341" i="3" s="1"/>
  <c r="K341" i="3"/>
  <c r="K204" i="3"/>
  <c r="I204" i="3"/>
  <c r="L204" i="3" s="1"/>
  <c r="K118" i="3"/>
  <c r="I118" i="3"/>
  <c r="L118" i="3" s="1"/>
  <c r="I232" i="3"/>
  <c r="L232" i="3" s="1"/>
  <c r="K232" i="3"/>
  <c r="K166" i="3"/>
  <c r="I166" i="3"/>
  <c r="L166" i="3" s="1"/>
  <c r="I83" i="3"/>
  <c r="L83" i="3" s="1"/>
  <c r="K83" i="3"/>
  <c r="I77" i="3"/>
  <c r="L77" i="3" s="1"/>
  <c r="I298" i="3"/>
  <c r="L298" i="3" s="1"/>
  <c r="K208" i="3"/>
  <c r="I208" i="3"/>
  <c r="L208" i="3" s="1"/>
  <c r="K159" i="3"/>
  <c r="I159" i="3"/>
  <c r="L159" i="3" s="1"/>
  <c r="I128" i="3"/>
  <c r="L128" i="3" s="1"/>
  <c r="K128" i="3"/>
  <c r="I9" i="3"/>
  <c r="L9" i="3" s="1"/>
  <c r="I8" i="3"/>
  <c r="L8" i="3" s="1"/>
  <c r="K8" i="3"/>
  <c r="K75" i="3"/>
  <c r="I75" i="3"/>
  <c r="L75" i="3" s="1"/>
  <c r="I168" i="3"/>
  <c r="L168" i="3" s="1"/>
  <c r="K168" i="3"/>
  <c r="K318" i="3"/>
  <c r="I318" i="3"/>
  <c r="L318" i="3" s="1"/>
  <c r="I347" i="3"/>
  <c r="L347" i="3" s="1"/>
  <c r="K29" i="3"/>
  <c r="I29" i="3"/>
  <c r="L29" i="3" s="1"/>
  <c r="I209" i="3"/>
  <c r="L209" i="3" s="1"/>
  <c r="K40" i="3"/>
  <c r="I40" i="3"/>
  <c r="L40" i="3" s="1"/>
  <c r="I305" i="3"/>
  <c r="L305" i="3" s="1"/>
  <c r="K305" i="3"/>
  <c r="I186" i="3"/>
  <c r="L186" i="3" s="1"/>
  <c r="K186" i="3"/>
  <c r="I206" i="3"/>
  <c r="L206" i="3" s="1"/>
  <c r="K206" i="3"/>
  <c r="K81" i="3"/>
  <c r="I81" i="3"/>
  <c r="L81" i="3" s="1"/>
  <c r="I275" i="3"/>
  <c r="L275" i="3" s="1"/>
  <c r="K275" i="3"/>
  <c r="K84" i="3"/>
  <c r="I84" i="3"/>
  <c r="L84" i="3" s="1"/>
  <c r="I282" i="3"/>
  <c r="L282" i="3" s="1"/>
  <c r="I281" i="3"/>
  <c r="L281" i="3" s="1"/>
  <c r="K281" i="3"/>
  <c r="I176" i="3"/>
  <c r="L176" i="3" s="1"/>
  <c r="K176" i="3"/>
  <c r="I310" i="3"/>
  <c r="L310" i="3" s="1"/>
  <c r="I309" i="3"/>
  <c r="L309" i="3" s="1"/>
  <c r="K309" i="3"/>
  <c r="I283" i="3"/>
  <c r="L283" i="3" s="1"/>
  <c r="K283" i="3"/>
  <c r="K224" i="3"/>
  <c r="I224" i="3"/>
  <c r="L224" i="3" s="1"/>
  <c r="K103" i="3"/>
  <c r="I103" i="3"/>
  <c r="L103" i="3" s="1"/>
  <c r="I335" i="3"/>
  <c r="L335" i="3" s="1"/>
  <c r="K335" i="3"/>
  <c r="I16" i="3"/>
  <c r="L16" i="3" s="1"/>
  <c r="I63" i="3"/>
  <c r="L63" i="3" s="1"/>
  <c r="K63" i="3"/>
  <c r="I144" i="3"/>
  <c r="L144" i="3" s="1"/>
  <c r="K144" i="3"/>
  <c r="I230" i="3"/>
  <c r="L230" i="3" s="1"/>
  <c r="K230" i="3"/>
  <c r="I357" i="3"/>
  <c r="L357" i="3" s="1"/>
  <c r="K357" i="3"/>
  <c r="I48" i="3"/>
  <c r="L48" i="3" s="1"/>
  <c r="K48" i="3"/>
  <c r="K141" i="3"/>
  <c r="I141" i="3"/>
  <c r="L141" i="3" s="1"/>
  <c r="K351" i="3"/>
  <c r="I351" i="3"/>
  <c r="L351" i="3" s="1"/>
  <c r="K56" i="3"/>
  <c r="I56" i="3"/>
  <c r="L56" i="3" s="1"/>
  <c r="K175" i="3"/>
  <c r="I175" i="3"/>
  <c r="L175" i="3" s="1"/>
  <c r="K110" i="3"/>
  <c r="I110" i="3"/>
  <c r="L110" i="3" s="1"/>
  <c r="K36" i="3"/>
  <c r="I36" i="3"/>
  <c r="L36" i="3" s="1"/>
  <c r="I332" i="3"/>
  <c r="L332" i="3" s="1"/>
  <c r="K332" i="3"/>
  <c r="K155" i="3"/>
  <c r="I155" i="3"/>
  <c r="L155" i="3" s="1"/>
  <c r="I30" i="3"/>
  <c r="L30" i="3" s="1"/>
  <c r="K30" i="3"/>
  <c r="K12" i="3"/>
  <c r="I12" i="3"/>
  <c r="L12" i="3" s="1"/>
  <c r="I161" i="3"/>
  <c r="L161" i="3" s="1"/>
  <c r="K161" i="3"/>
  <c r="K280" i="3"/>
  <c r="I280" i="3"/>
  <c r="L280" i="3" s="1"/>
  <c r="I277" i="3"/>
  <c r="L277" i="3" s="1"/>
  <c r="K277" i="3"/>
  <c r="I65" i="3"/>
  <c r="L65" i="3" s="1"/>
  <c r="K65" i="3"/>
  <c r="K251" i="3"/>
  <c r="I251" i="3"/>
  <c r="L251" i="3" s="1"/>
  <c r="K91" i="3"/>
  <c r="I91" i="3"/>
  <c r="L91" i="3" s="1"/>
  <c r="K315" i="3"/>
  <c r="I315" i="3"/>
  <c r="L315" i="3" s="1"/>
  <c r="I111" i="3"/>
  <c r="L111" i="3" s="1"/>
  <c r="K111" i="3"/>
  <c r="K324" i="3"/>
  <c r="I324" i="3"/>
  <c r="L324" i="3" s="1"/>
  <c r="K339" i="3"/>
  <c r="I339" i="3"/>
  <c r="L339" i="3" s="1"/>
  <c r="I286" i="3"/>
  <c r="L286" i="3" s="1"/>
  <c r="K286" i="3"/>
  <c r="I265" i="3"/>
  <c r="L265" i="3" s="1"/>
  <c r="I264" i="3"/>
  <c r="L264" i="3" s="1"/>
  <c r="K264" i="3"/>
  <c r="I344" i="3"/>
  <c r="L344" i="3" s="1"/>
  <c r="K344" i="3"/>
  <c r="K3" i="3"/>
  <c r="I3" i="3"/>
  <c r="L3" i="3" s="1"/>
  <c r="K122" i="3"/>
  <c r="I122" i="3"/>
  <c r="L122" i="3" s="1"/>
  <c r="I321" i="3"/>
  <c r="L321" i="3" s="1"/>
  <c r="K321" i="3"/>
  <c r="K180" i="3"/>
  <c r="I180" i="3"/>
  <c r="L180" i="3" s="1"/>
  <c r="K363" i="3"/>
  <c r="I363" i="3"/>
  <c r="L363" i="3" s="1"/>
  <c r="I333" i="3"/>
  <c r="L333" i="3" s="1"/>
  <c r="I87" i="3"/>
  <c r="L87" i="3" s="1"/>
  <c r="K87" i="3"/>
  <c r="I179" i="3"/>
  <c r="L179" i="3" s="1"/>
  <c r="K179" i="3"/>
  <c r="K125" i="3"/>
  <c r="I125" i="3"/>
  <c r="L125" i="3" s="1"/>
  <c r="I10" i="3"/>
  <c r="L10" i="3" s="1"/>
  <c r="K242" i="3"/>
  <c r="I242" i="3"/>
  <c r="L242" i="3" s="1"/>
  <c r="K331" i="3"/>
  <c r="I331" i="3"/>
  <c r="L331" i="3" s="1"/>
  <c r="K178" i="3"/>
  <c r="I178" i="3"/>
  <c r="L178" i="3" s="1"/>
  <c r="I354" i="3"/>
  <c r="L354" i="3" s="1"/>
  <c r="K354" i="3"/>
  <c r="I270" i="3"/>
  <c r="L270" i="3" s="1"/>
  <c r="K269" i="3"/>
  <c r="I269" i="3"/>
  <c r="L269" i="3" s="1"/>
  <c r="K212" i="3"/>
  <c r="I212" i="3"/>
  <c r="L212" i="3" s="1"/>
  <c r="I213" i="3"/>
  <c r="L213" i="3" s="1"/>
  <c r="K193" i="3"/>
  <c r="I193" i="3"/>
  <c r="L193" i="3" s="1"/>
  <c r="I288" i="3"/>
  <c r="L288" i="3" s="1"/>
  <c r="K326" i="3"/>
  <c r="I326" i="3"/>
  <c r="L326" i="3" s="1"/>
  <c r="K132" i="3"/>
  <c r="I132" i="3"/>
  <c r="K124" i="3"/>
  <c r="I124" i="3"/>
  <c r="L124" i="3" s="1"/>
  <c r="K259" i="3"/>
  <c r="I259" i="3"/>
  <c r="L259" i="3" s="1"/>
  <c r="K189" i="3"/>
  <c r="I189" i="3"/>
  <c r="L189" i="3" s="1"/>
  <c r="I285" i="3"/>
  <c r="L285" i="3" s="1"/>
  <c r="K285" i="3"/>
  <c r="I185" i="3"/>
  <c r="L185" i="3" s="1"/>
  <c r="K185" i="3"/>
  <c r="K14" i="3"/>
  <c r="I14" i="3"/>
  <c r="L14" i="3" s="1"/>
  <c r="I104" i="3"/>
  <c r="L104" i="3" s="1"/>
  <c r="K104" i="3"/>
  <c r="K337" i="3"/>
  <c r="I337" i="3"/>
  <c r="L337" i="3" s="1"/>
  <c r="K147" i="3"/>
  <c r="I147" i="3"/>
  <c r="L147" i="3" s="1"/>
  <c r="I367" i="3"/>
  <c r="L367" i="3" s="1"/>
  <c r="K367" i="3"/>
  <c r="I165" i="3"/>
  <c r="L165" i="3" s="1"/>
  <c r="K165" i="3"/>
  <c r="K89" i="3"/>
  <c r="I89" i="3"/>
  <c r="L89" i="3" s="1"/>
  <c r="K171" i="3"/>
  <c r="I171" i="3"/>
  <c r="L171" i="3" s="1"/>
  <c r="I260" i="3"/>
  <c r="L260" i="3" s="1"/>
  <c r="K260" i="3"/>
  <c r="I249" i="3"/>
  <c r="L249" i="3" s="1"/>
  <c r="K153" i="3"/>
  <c r="I153" i="3"/>
  <c r="L153" i="3" s="1"/>
  <c r="K157" i="3"/>
  <c r="I158" i="3"/>
  <c r="L158" i="3" s="1"/>
  <c r="I157" i="3"/>
  <c r="L157" i="3" s="1"/>
  <c r="K366" i="3"/>
  <c r="I366" i="3"/>
  <c r="L366" i="3" s="1"/>
  <c r="K255" i="3"/>
  <c r="I255" i="3"/>
  <c r="L255" i="3" s="1"/>
  <c r="K236" i="3"/>
  <c r="I236" i="3"/>
  <c r="L236" i="3" s="1"/>
  <c r="K345" i="3"/>
  <c r="I345" i="3"/>
  <c r="L345" i="3" s="1"/>
  <c r="K99" i="3"/>
  <c r="I99" i="3"/>
  <c r="L99" i="3" s="1"/>
  <c r="I130" i="3"/>
  <c r="L130" i="3" s="1"/>
  <c r="K129" i="3"/>
  <c r="I129" i="3"/>
  <c r="L129" i="3" s="1"/>
  <c r="K69" i="3"/>
  <c r="I69" i="3"/>
  <c r="L69" i="3" s="1"/>
  <c r="K343" i="3"/>
  <c r="I343" i="3"/>
  <c r="L343" i="3" s="1"/>
  <c r="K244" i="3"/>
  <c r="I244" i="3"/>
  <c r="L244" i="3" s="1"/>
  <c r="I284" i="3"/>
  <c r="L284" i="3" s="1"/>
  <c r="K169" i="3"/>
  <c r="I169" i="3"/>
  <c r="L169" i="3" s="1"/>
  <c r="K74" i="3"/>
  <c r="I74" i="3"/>
  <c r="L74" i="3" s="1"/>
  <c r="I150" i="3"/>
  <c r="L150" i="3" s="1"/>
  <c r="I151" i="3"/>
  <c r="L151" i="3" s="1"/>
  <c r="K150" i="3"/>
  <c r="K123" i="3"/>
  <c r="I123" i="3"/>
  <c r="L123" i="3" s="1"/>
  <c r="I349" i="3"/>
  <c r="L349" i="3" s="1"/>
  <c r="K349" i="3"/>
  <c r="K328" i="3"/>
  <c r="I328" i="3"/>
  <c r="L328" i="3" s="1"/>
  <c r="I207" i="3"/>
  <c r="L207" i="3" s="1"/>
  <c r="K207" i="3"/>
  <c r="I62" i="3"/>
  <c r="L62" i="3" s="1"/>
  <c r="K320" i="3"/>
  <c r="I320" i="3"/>
  <c r="L320" i="3" s="1"/>
  <c r="K97" i="3"/>
  <c r="I97" i="3"/>
  <c r="L97" i="3" s="1"/>
  <c r="I194" i="3"/>
  <c r="L194" i="3" s="1"/>
  <c r="K194" i="3"/>
  <c r="K238" i="3"/>
  <c r="I238" i="3"/>
  <c r="L238" i="3" s="1"/>
  <c r="K226" i="3"/>
  <c r="I226" i="3"/>
  <c r="L226" i="3" s="1"/>
  <c r="I227" i="3"/>
  <c r="L227" i="3" s="1"/>
  <c r="K266" i="3"/>
  <c r="I266" i="3"/>
  <c r="L266" i="3" s="1"/>
  <c r="I243" i="3"/>
  <c r="L243" i="3" s="1"/>
  <c r="K243" i="3"/>
  <c r="I289" i="3"/>
  <c r="L289" i="3" s="1"/>
  <c r="K289" i="3"/>
  <c r="K5" i="3"/>
  <c r="I5" i="3"/>
  <c r="L5" i="3" s="1"/>
  <c r="K146" i="3"/>
  <c r="I146" i="3"/>
  <c r="L146" i="3" s="1"/>
  <c r="K127" i="3"/>
  <c r="I127" i="3"/>
  <c r="L127" i="3" s="1"/>
  <c r="I7" i="3"/>
  <c r="L7" i="3" s="1"/>
  <c r="K7" i="3"/>
  <c r="K271" i="3"/>
  <c r="I271" i="3"/>
  <c r="L271" i="3" s="1"/>
  <c r="K35" i="3"/>
  <c r="I35" i="3"/>
  <c r="L35" i="3" s="1"/>
  <c r="I253" i="3"/>
  <c r="L253" i="3" s="1"/>
  <c r="K20" i="3"/>
  <c r="I20" i="3"/>
  <c r="L20" i="3" s="1"/>
  <c r="I256" i="3"/>
  <c r="L256" i="3" s="1"/>
  <c r="I51" i="3"/>
  <c r="L51" i="3" s="1"/>
  <c r="K50" i="3"/>
  <c r="I50" i="3"/>
  <c r="L50" i="3" s="1"/>
  <c r="I177" i="3"/>
  <c r="L177" i="3" s="1"/>
  <c r="K177" i="3"/>
  <c r="K291" i="3"/>
  <c r="I291" i="3"/>
  <c r="L291" i="3" s="1"/>
  <c r="K245" i="3"/>
  <c r="I245" i="3"/>
  <c r="L245" i="3" s="1"/>
  <c r="K156" i="3"/>
  <c r="I156" i="3"/>
  <c r="L156" i="3" s="1"/>
  <c r="I80" i="3"/>
  <c r="L80" i="3" s="1"/>
  <c r="K80" i="3"/>
  <c r="K73" i="3"/>
  <c r="I73" i="3"/>
  <c r="L73" i="3" s="1"/>
  <c r="I340" i="3"/>
  <c r="L340" i="3" s="1"/>
  <c r="K340" i="3"/>
  <c r="K358" i="3"/>
  <c r="I358" i="3"/>
  <c r="L358" i="3" s="1"/>
  <c r="I241" i="3"/>
  <c r="L241" i="3" s="1"/>
  <c r="I240" i="3"/>
  <c r="L240" i="3" s="1"/>
  <c r="K240" i="3"/>
  <c r="K66" i="3"/>
  <c r="I66" i="3"/>
  <c r="L66" i="3" s="1"/>
  <c r="I307" i="3"/>
  <c r="L307" i="3" s="1"/>
  <c r="K307" i="3"/>
  <c r="K360" i="3"/>
  <c r="I360" i="3"/>
  <c r="L360" i="3" s="1"/>
  <c r="K135" i="3"/>
  <c r="I135" i="3"/>
  <c r="I28" i="3"/>
  <c r="L28" i="3" s="1"/>
  <c r="K28" i="3"/>
  <c r="I361" i="3"/>
  <c r="L361" i="3" s="1"/>
  <c r="I365" i="3"/>
  <c r="L365" i="3" s="1"/>
  <c r="K365" i="3"/>
  <c r="K93" i="3"/>
  <c r="I93" i="3"/>
  <c r="L93" i="3" s="1"/>
  <c r="I317" i="3"/>
  <c r="L317" i="3" s="1"/>
  <c r="K295" i="3"/>
  <c r="I295" i="3"/>
  <c r="L295" i="3" s="1"/>
  <c r="K90" i="3"/>
  <c r="I90" i="3"/>
  <c r="L90" i="3" s="1"/>
  <c r="I100" i="3"/>
  <c r="L100" i="3" s="1"/>
  <c r="K100" i="3"/>
  <c r="K172" i="3"/>
  <c r="I172" i="3"/>
  <c r="L172" i="3" s="1"/>
  <c r="K348" i="3"/>
  <c r="I348" i="3"/>
  <c r="L348" i="3" s="1"/>
  <c r="I199" i="3"/>
  <c r="L199" i="3" s="1"/>
  <c r="K199" i="3"/>
  <c r="I231" i="3"/>
  <c r="L231" i="3" s="1"/>
  <c r="K231" i="3"/>
  <c r="I319" i="3"/>
  <c r="L319" i="3" s="1"/>
  <c r="K319" i="3"/>
  <c r="K26" i="3"/>
  <c r="I26" i="3"/>
  <c r="L26" i="3" s="1"/>
  <c r="I121" i="3"/>
  <c r="L121" i="3" s="1"/>
  <c r="K121" i="3"/>
  <c r="K47" i="3"/>
  <c r="I47" i="3"/>
  <c r="L47" i="3" s="1"/>
  <c r="K6" i="3"/>
  <c r="I6" i="3"/>
  <c r="L6" i="3" s="1"/>
  <c r="I235" i="3"/>
  <c r="L235" i="3" s="1"/>
  <c r="K235" i="3"/>
  <c r="K95" i="3"/>
  <c r="I95" i="3"/>
  <c r="L95" i="3" s="1"/>
  <c r="I313" i="3"/>
  <c r="L313" i="3" s="1"/>
  <c r="K312" i="3"/>
  <c r="I312" i="3"/>
  <c r="L312" i="3" s="1"/>
  <c r="K126" i="3"/>
  <c r="I126" i="3"/>
  <c r="L126" i="3" s="1"/>
  <c r="K134" i="3"/>
  <c r="L134" i="3"/>
  <c r="I222" i="3"/>
  <c r="L222" i="3" s="1"/>
  <c r="K222" i="3"/>
  <c r="I198" i="3"/>
  <c r="L198" i="3" s="1"/>
  <c r="K198" i="3"/>
  <c r="K94" i="3"/>
  <c r="I94" i="3"/>
  <c r="L94" i="3" s="1"/>
  <c r="I112" i="3"/>
  <c r="L112" i="3" s="1"/>
  <c r="K27" i="3"/>
  <c r="I27" i="3"/>
  <c r="L27" i="3" s="1"/>
  <c r="K352" i="3"/>
  <c r="I352" i="3"/>
  <c r="L352" i="3" s="1"/>
  <c r="I96" i="3"/>
  <c r="L96" i="3" s="1"/>
  <c r="K96" i="3"/>
  <c r="K214" i="3"/>
  <c r="I214" i="3"/>
  <c r="L214" i="3" s="1"/>
  <c r="I183" i="3"/>
  <c r="L183" i="3" s="1"/>
  <c r="I290" i="3"/>
  <c r="L290" i="3" s="1"/>
  <c r="I276" i="3"/>
  <c r="L276" i="3" s="1"/>
  <c r="I71" i="3"/>
  <c r="L71" i="3" s="1"/>
  <c r="L132" i="3" l="1"/>
  <c r="L135" i="3"/>
  <c r="L133" i="3"/>
  <c r="L131" i="3"/>
</calcChain>
</file>

<file path=xl/sharedStrings.xml><?xml version="1.0" encoding="utf-8"?>
<sst xmlns="http://schemas.openxmlformats.org/spreadsheetml/2006/main" count="18" uniqueCount="18">
  <si>
    <t>Angle par rapport au sommet de la came
(°)</t>
  </si>
  <si>
    <t>Levée poussoir
(mm)</t>
  </si>
  <si>
    <r>
      <t>Déplacement poussoir par rapport au sommet de came
(</t>
    </r>
    <r>
      <rPr>
        <sz val="11"/>
        <color theme="1"/>
        <rFont val="Calibri"/>
        <family val="2"/>
      </rPr>
      <t>μm)</t>
    </r>
  </si>
  <si>
    <t>Levée soupape
(mm)</t>
  </si>
  <si>
    <t>Profil reel came
(mm)</t>
  </si>
  <si>
    <r>
      <t>Accélération poussoir
(</t>
    </r>
    <r>
      <rPr>
        <sz val="11"/>
        <color theme="1"/>
        <rFont val="Calibri"/>
        <family val="2"/>
      </rPr>
      <t>μm</t>
    </r>
    <r>
      <rPr>
        <sz val="11"/>
        <color theme="1"/>
        <rFont val="Calibri"/>
        <family val="2"/>
        <scheme val="minor"/>
      </rPr>
      <t>/°²)</t>
    </r>
  </si>
  <si>
    <t>Accélération poussoir à 8000tr/mn vilebrequin
(m/s²)</t>
  </si>
  <si>
    <t>Vitesse poussoir à 8000tr/mn vilebrequin
(m/s)</t>
  </si>
  <si>
    <r>
      <t>Vitesse poussoir
(10</t>
    </r>
    <r>
      <rPr>
        <sz val="11"/>
        <color theme="1"/>
        <rFont val="Calibri"/>
        <family val="2"/>
      </rPr>
      <t>μm</t>
    </r>
    <r>
      <rPr>
        <sz val="11"/>
        <color theme="1"/>
        <rFont val="Calibri"/>
        <family val="2"/>
        <scheme val="minor"/>
      </rPr>
      <t>/°)</t>
    </r>
  </si>
  <si>
    <r>
      <t>Jerk poussoir
(</t>
    </r>
    <r>
      <rPr>
        <sz val="11"/>
        <color theme="1"/>
        <rFont val="Calibri"/>
        <family val="2"/>
        <scheme val="minor"/>
      </rPr>
      <t>m/s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</si>
  <si>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Jerk poussoir
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m.10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/°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</si>
  <si>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 xml:space="preserve">Angle vilebrequin pour soupape ADM par rapport au </t>
    </r>
    <r>
      <rPr>
        <sz val="11"/>
        <color rgb="FFFF0000"/>
        <rFont val="Calibri"/>
        <family val="2"/>
        <scheme val="minor"/>
      </rPr>
      <t>PMH</t>
    </r>
    <r>
      <rPr>
        <sz val="11"/>
        <color theme="1"/>
        <rFont val="Calibri"/>
        <family val="2"/>
        <scheme val="minor"/>
      </rPr>
      <t xml:space="preserve"> et </t>
    </r>
    <r>
      <rPr>
        <sz val="11"/>
        <color rgb="FF00B050"/>
        <rFont val="Calibri"/>
        <family val="2"/>
        <scheme val="minor"/>
      </rPr>
      <t>PMB</t>
    </r>
    <r>
      <rPr>
        <sz val="11"/>
        <color theme="1"/>
        <rFont val="Calibri"/>
        <family val="2"/>
        <scheme val="minor"/>
      </rPr>
      <t xml:space="preserve">
(°)</t>
    </r>
  </si>
  <si>
    <t>-53 (AOA)</t>
  </si>
  <si>
    <t>83 (RFA)</t>
  </si>
  <si>
    <t>0 (PMH)</t>
  </si>
  <si>
    <t>0 (PMB)</t>
  </si>
  <si>
    <t>(0) PMH</t>
  </si>
  <si>
    <t>(0) PMB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</si>
</sst>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1" fontId="0" fillId="0" borderId="2" xfId="0" applyNumberFormat="1" applyBorder="1" applyAlignment="1">
      <alignment horizontal="center" vertical="center"/>
    </xf>
    <xf numFmtId="11" fontId="0" fillId="2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45831223349854E-2"/>
          <c:y val="3.6266942659243566E-2"/>
          <c:w val="0.77854048824569511"/>
          <c:h val="0.949988641198241"/>
        </c:manualLayout>
      </c:layout>
      <c:lineChart>
        <c:grouping val="standard"/>
        <c:varyColors val="0"/>
        <c:ser>
          <c:idx val="0"/>
          <c:order val="0"/>
          <c:tx>
            <c:strRef>
              <c:f>Feuil1!$E$1</c:f>
              <c:strCache>
                <c:ptCount val="1"/>
                <c:pt idx="0">
                  <c:v>Levée soupape
(mm)</c:v>
                </c:pt>
              </c:strCache>
            </c:strRef>
          </c:tx>
          <c:marker>
            <c:symbol val="none"/>
          </c:marker>
          <c:cat>
            <c:numRef>
              <c:f>Feuil1!$B$3:$B$367</c:f>
              <c:numCache>
                <c:formatCode>General</c:formatCode>
                <c:ptCount val="365"/>
                <c:pt idx="0">
                  <c:v>180</c:v>
                </c:pt>
                <c:pt idx="1">
                  <c:v>179</c:v>
                </c:pt>
                <c:pt idx="2">
                  <c:v>178</c:v>
                </c:pt>
                <c:pt idx="3">
                  <c:v>177</c:v>
                </c:pt>
                <c:pt idx="4">
                  <c:v>176</c:v>
                </c:pt>
                <c:pt idx="5">
                  <c:v>175</c:v>
                </c:pt>
                <c:pt idx="6">
                  <c:v>174</c:v>
                </c:pt>
                <c:pt idx="7">
                  <c:v>173</c:v>
                </c:pt>
                <c:pt idx="8">
                  <c:v>172</c:v>
                </c:pt>
                <c:pt idx="9">
                  <c:v>171</c:v>
                </c:pt>
                <c:pt idx="10">
                  <c:v>170</c:v>
                </c:pt>
                <c:pt idx="11">
                  <c:v>169</c:v>
                </c:pt>
                <c:pt idx="12">
                  <c:v>168</c:v>
                </c:pt>
                <c:pt idx="13">
                  <c:v>167</c:v>
                </c:pt>
                <c:pt idx="14">
                  <c:v>166</c:v>
                </c:pt>
                <c:pt idx="15">
                  <c:v>165</c:v>
                </c:pt>
                <c:pt idx="16">
                  <c:v>164</c:v>
                </c:pt>
                <c:pt idx="17">
                  <c:v>163</c:v>
                </c:pt>
                <c:pt idx="18">
                  <c:v>162</c:v>
                </c:pt>
                <c:pt idx="19">
                  <c:v>161</c:v>
                </c:pt>
                <c:pt idx="20">
                  <c:v>160</c:v>
                </c:pt>
                <c:pt idx="21">
                  <c:v>159</c:v>
                </c:pt>
                <c:pt idx="22">
                  <c:v>158</c:v>
                </c:pt>
                <c:pt idx="23">
                  <c:v>157</c:v>
                </c:pt>
                <c:pt idx="24">
                  <c:v>156</c:v>
                </c:pt>
                <c:pt idx="25">
                  <c:v>155</c:v>
                </c:pt>
                <c:pt idx="26">
                  <c:v>154</c:v>
                </c:pt>
                <c:pt idx="27">
                  <c:v>153</c:v>
                </c:pt>
                <c:pt idx="28">
                  <c:v>152</c:v>
                </c:pt>
                <c:pt idx="29">
                  <c:v>151</c:v>
                </c:pt>
                <c:pt idx="30">
                  <c:v>150</c:v>
                </c:pt>
                <c:pt idx="31">
                  <c:v>149</c:v>
                </c:pt>
                <c:pt idx="32">
                  <c:v>148</c:v>
                </c:pt>
                <c:pt idx="33">
                  <c:v>147</c:v>
                </c:pt>
                <c:pt idx="34">
                  <c:v>146</c:v>
                </c:pt>
                <c:pt idx="35">
                  <c:v>145</c:v>
                </c:pt>
                <c:pt idx="36">
                  <c:v>144</c:v>
                </c:pt>
                <c:pt idx="37">
                  <c:v>143</c:v>
                </c:pt>
                <c:pt idx="38">
                  <c:v>142.5</c:v>
                </c:pt>
                <c:pt idx="39">
                  <c:v>142</c:v>
                </c:pt>
                <c:pt idx="40">
                  <c:v>141</c:v>
                </c:pt>
                <c:pt idx="41">
                  <c:v>140</c:v>
                </c:pt>
                <c:pt idx="42">
                  <c:v>139</c:v>
                </c:pt>
                <c:pt idx="43">
                  <c:v>138</c:v>
                </c:pt>
                <c:pt idx="44">
                  <c:v>137</c:v>
                </c:pt>
                <c:pt idx="45">
                  <c:v>136</c:v>
                </c:pt>
                <c:pt idx="46">
                  <c:v>135</c:v>
                </c:pt>
                <c:pt idx="47">
                  <c:v>134</c:v>
                </c:pt>
                <c:pt idx="48">
                  <c:v>133</c:v>
                </c:pt>
                <c:pt idx="49">
                  <c:v>132</c:v>
                </c:pt>
                <c:pt idx="50">
                  <c:v>131</c:v>
                </c:pt>
                <c:pt idx="51">
                  <c:v>130</c:v>
                </c:pt>
                <c:pt idx="52">
                  <c:v>129</c:v>
                </c:pt>
                <c:pt idx="53">
                  <c:v>128</c:v>
                </c:pt>
                <c:pt idx="54">
                  <c:v>127</c:v>
                </c:pt>
                <c:pt idx="55">
                  <c:v>126</c:v>
                </c:pt>
                <c:pt idx="56">
                  <c:v>125</c:v>
                </c:pt>
                <c:pt idx="57">
                  <c:v>124</c:v>
                </c:pt>
                <c:pt idx="58">
                  <c:v>123</c:v>
                </c:pt>
                <c:pt idx="59">
                  <c:v>122</c:v>
                </c:pt>
                <c:pt idx="60">
                  <c:v>121</c:v>
                </c:pt>
                <c:pt idx="61">
                  <c:v>120</c:v>
                </c:pt>
                <c:pt idx="62">
                  <c:v>119</c:v>
                </c:pt>
                <c:pt idx="63">
                  <c:v>118</c:v>
                </c:pt>
                <c:pt idx="64">
                  <c:v>117</c:v>
                </c:pt>
                <c:pt idx="65">
                  <c:v>116</c:v>
                </c:pt>
                <c:pt idx="66">
                  <c:v>115</c:v>
                </c:pt>
                <c:pt idx="67">
                  <c:v>114</c:v>
                </c:pt>
                <c:pt idx="68">
                  <c:v>113</c:v>
                </c:pt>
                <c:pt idx="69">
                  <c:v>112</c:v>
                </c:pt>
                <c:pt idx="70">
                  <c:v>111</c:v>
                </c:pt>
                <c:pt idx="71">
                  <c:v>110</c:v>
                </c:pt>
                <c:pt idx="72">
                  <c:v>109</c:v>
                </c:pt>
                <c:pt idx="73">
                  <c:v>108</c:v>
                </c:pt>
                <c:pt idx="74">
                  <c:v>107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  <c:pt idx="78">
                  <c:v>103</c:v>
                </c:pt>
                <c:pt idx="79">
                  <c:v>102</c:v>
                </c:pt>
                <c:pt idx="80">
                  <c:v>101</c:v>
                </c:pt>
                <c:pt idx="81">
                  <c:v>100</c:v>
                </c:pt>
                <c:pt idx="82">
                  <c:v>99</c:v>
                </c:pt>
                <c:pt idx="83">
                  <c:v>98</c:v>
                </c:pt>
                <c:pt idx="84">
                  <c:v>97</c:v>
                </c:pt>
                <c:pt idx="85">
                  <c:v>96</c:v>
                </c:pt>
                <c:pt idx="86">
                  <c:v>95</c:v>
                </c:pt>
                <c:pt idx="87">
                  <c:v>94</c:v>
                </c:pt>
                <c:pt idx="88">
                  <c:v>93</c:v>
                </c:pt>
                <c:pt idx="89">
                  <c:v>92</c:v>
                </c:pt>
                <c:pt idx="90">
                  <c:v>91</c:v>
                </c:pt>
                <c:pt idx="91">
                  <c:v>90</c:v>
                </c:pt>
                <c:pt idx="92">
                  <c:v>89</c:v>
                </c:pt>
                <c:pt idx="93">
                  <c:v>88</c:v>
                </c:pt>
                <c:pt idx="94">
                  <c:v>87</c:v>
                </c:pt>
                <c:pt idx="95">
                  <c:v>86</c:v>
                </c:pt>
                <c:pt idx="96">
                  <c:v>85</c:v>
                </c:pt>
                <c:pt idx="97">
                  <c:v>84</c:v>
                </c:pt>
                <c:pt idx="98">
                  <c:v>83</c:v>
                </c:pt>
                <c:pt idx="99">
                  <c:v>82</c:v>
                </c:pt>
                <c:pt idx="100">
                  <c:v>81</c:v>
                </c:pt>
                <c:pt idx="101">
                  <c:v>80</c:v>
                </c:pt>
                <c:pt idx="102">
                  <c:v>79</c:v>
                </c:pt>
                <c:pt idx="103">
                  <c:v>78</c:v>
                </c:pt>
                <c:pt idx="104">
                  <c:v>77</c:v>
                </c:pt>
                <c:pt idx="105">
                  <c:v>76</c:v>
                </c:pt>
                <c:pt idx="106">
                  <c:v>75</c:v>
                </c:pt>
                <c:pt idx="107">
                  <c:v>74</c:v>
                </c:pt>
                <c:pt idx="108">
                  <c:v>73</c:v>
                </c:pt>
                <c:pt idx="109">
                  <c:v>72</c:v>
                </c:pt>
                <c:pt idx="110">
                  <c:v>71</c:v>
                </c:pt>
                <c:pt idx="111">
                  <c:v>70</c:v>
                </c:pt>
                <c:pt idx="112">
                  <c:v>69</c:v>
                </c:pt>
                <c:pt idx="113">
                  <c:v>68</c:v>
                </c:pt>
                <c:pt idx="114">
                  <c:v>67</c:v>
                </c:pt>
                <c:pt idx="115">
                  <c:v>66</c:v>
                </c:pt>
                <c:pt idx="116">
                  <c:v>65</c:v>
                </c:pt>
                <c:pt idx="117">
                  <c:v>64</c:v>
                </c:pt>
                <c:pt idx="118">
                  <c:v>63</c:v>
                </c:pt>
                <c:pt idx="119">
                  <c:v>62</c:v>
                </c:pt>
                <c:pt idx="120">
                  <c:v>61</c:v>
                </c:pt>
                <c:pt idx="121">
                  <c:v>60</c:v>
                </c:pt>
                <c:pt idx="122">
                  <c:v>59</c:v>
                </c:pt>
                <c:pt idx="123">
                  <c:v>58</c:v>
                </c:pt>
                <c:pt idx="124">
                  <c:v>57</c:v>
                </c:pt>
                <c:pt idx="125">
                  <c:v>56</c:v>
                </c:pt>
                <c:pt idx="126">
                  <c:v>55</c:v>
                </c:pt>
                <c:pt idx="127">
                  <c:v>54</c:v>
                </c:pt>
                <c:pt idx="128">
                  <c:v>53</c:v>
                </c:pt>
                <c:pt idx="129">
                  <c:v>52.5</c:v>
                </c:pt>
                <c:pt idx="130">
                  <c:v>52</c:v>
                </c:pt>
                <c:pt idx="131">
                  <c:v>51</c:v>
                </c:pt>
                <c:pt idx="132">
                  <c:v>50</c:v>
                </c:pt>
                <c:pt idx="133">
                  <c:v>49</c:v>
                </c:pt>
                <c:pt idx="134">
                  <c:v>48</c:v>
                </c:pt>
                <c:pt idx="135">
                  <c:v>47</c:v>
                </c:pt>
                <c:pt idx="136">
                  <c:v>46</c:v>
                </c:pt>
                <c:pt idx="137">
                  <c:v>45</c:v>
                </c:pt>
                <c:pt idx="138">
                  <c:v>44</c:v>
                </c:pt>
                <c:pt idx="139">
                  <c:v>43</c:v>
                </c:pt>
                <c:pt idx="140">
                  <c:v>42</c:v>
                </c:pt>
                <c:pt idx="141">
                  <c:v>41</c:v>
                </c:pt>
                <c:pt idx="142">
                  <c:v>40</c:v>
                </c:pt>
                <c:pt idx="143">
                  <c:v>39</c:v>
                </c:pt>
                <c:pt idx="144">
                  <c:v>38</c:v>
                </c:pt>
                <c:pt idx="145">
                  <c:v>37</c:v>
                </c:pt>
                <c:pt idx="146">
                  <c:v>36</c:v>
                </c:pt>
                <c:pt idx="147">
                  <c:v>35</c:v>
                </c:pt>
                <c:pt idx="148">
                  <c:v>34</c:v>
                </c:pt>
                <c:pt idx="149">
                  <c:v>33</c:v>
                </c:pt>
                <c:pt idx="150">
                  <c:v>32</c:v>
                </c:pt>
                <c:pt idx="151">
                  <c:v>31</c:v>
                </c:pt>
                <c:pt idx="152">
                  <c:v>30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24</c:v>
                </c:pt>
                <c:pt idx="159">
                  <c:v>23</c:v>
                </c:pt>
                <c:pt idx="160">
                  <c:v>22</c:v>
                </c:pt>
                <c:pt idx="161">
                  <c:v>21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17</c:v>
                </c:pt>
                <c:pt idx="166">
                  <c:v>16</c:v>
                </c:pt>
                <c:pt idx="167">
                  <c:v>15</c:v>
                </c:pt>
                <c:pt idx="168">
                  <c:v>14</c:v>
                </c:pt>
                <c:pt idx="169">
                  <c:v>13</c:v>
                </c:pt>
                <c:pt idx="170">
                  <c:v>12</c:v>
                </c:pt>
                <c:pt idx="171">
                  <c:v>11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4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-2</c:v>
                </c:pt>
                <c:pt idx="185">
                  <c:v>-3</c:v>
                </c:pt>
                <c:pt idx="186">
                  <c:v>-4</c:v>
                </c:pt>
                <c:pt idx="187">
                  <c:v>-5</c:v>
                </c:pt>
                <c:pt idx="188">
                  <c:v>-6</c:v>
                </c:pt>
                <c:pt idx="189">
                  <c:v>-7</c:v>
                </c:pt>
                <c:pt idx="190">
                  <c:v>-8</c:v>
                </c:pt>
                <c:pt idx="191">
                  <c:v>-9</c:v>
                </c:pt>
                <c:pt idx="192">
                  <c:v>-10</c:v>
                </c:pt>
                <c:pt idx="193">
                  <c:v>-11</c:v>
                </c:pt>
                <c:pt idx="194">
                  <c:v>-12</c:v>
                </c:pt>
                <c:pt idx="195">
                  <c:v>-13</c:v>
                </c:pt>
                <c:pt idx="196">
                  <c:v>-14</c:v>
                </c:pt>
                <c:pt idx="197">
                  <c:v>-15</c:v>
                </c:pt>
                <c:pt idx="198">
                  <c:v>-16</c:v>
                </c:pt>
                <c:pt idx="199">
                  <c:v>-17</c:v>
                </c:pt>
                <c:pt idx="200">
                  <c:v>-18</c:v>
                </c:pt>
                <c:pt idx="201">
                  <c:v>-19</c:v>
                </c:pt>
                <c:pt idx="202">
                  <c:v>-20</c:v>
                </c:pt>
                <c:pt idx="203">
                  <c:v>-21</c:v>
                </c:pt>
                <c:pt idx="204">
                  <c:v>-22</c:v>
                </c:pt>
                <c:pt idx="205">
                  <c:v>-23</c:v>
                </c:pt>
                <c:pt idx="206">
                  <c:v>-24</c:v>
                </c:pt>
                <c:pt idx="207">
                  <c:v>-25</c:v>
                </c:pt>
                <c:pt idx="208">
                  <c:v>-26</c:v>
                </c:pt>
                <c:pt idx="209">
                  <c:v>-27</c:v>
                </c:pt>
                <c:pt idx="210">
                  <c:v>-28</c:v>
                </c:pt>
                <c:pt idx="211">
                  <c:v>-29</c:v>
                </c:pt>
                <c:pt idx="212">
                  <c:v>-30</c:v>
                </c:pt>
                <c:pt idx="213">
                  <c:v>-31</c:v>
                </c:pt>
                <c:pt idx="214">
                  <c:v>-32</c:v>
                </c:pt>
                <c:pt idx="215">
                  <c:v>-33</c:v>
                </c:pt>
                <c:pt idx="216">
                  <c:v>-34</c:v>
                </c:pt>
                <c:pt idx="217">
                  <c:v>-35</c:v>
                </c:pt>
                <c:pt idx="218">
                  <c:v>-36</c:v>
                </c:pt>
                <c:pt idx="219">
                  <c:v>-37</c:v>
                </c:pt>
                <c:pt idx="220">
                  <c:v>-37.5</c:v>
                </c:pt>
                <c:pt idx="221">
                  <c:v>-38</c:v>
                </c:pt>
                <c:pt idx="222">
                  <c:v>-39</c:v>
                </c:pt>
                <c:pt idx="223">
                  <c:v>-40</c:v>
                </c:pt>
                <c:pt idx="224">
                  <c:v>-41</c:v>
                </c:pt>
                <c:pt idx="225">
                  <c:v>-42</c:v>
                </c:pt>
                <c:pt idx="226">
                  <c:v>-43</c:v>
                </c:pt>
                <c:pt idx="227">
                  <c:v>-44</c:v>
                </c:pt>
                <c:pt idx="228">
                  <c:v>-45</c:v>
                </c:pt>
                <c:pt idx="229">
                  <c:v>-46</c:v>
                </c:pt>
                <c:pt idx="230">
                  <c:v>-47</c:v>
                </c:pt>
                <c:pt idx="231">
                  <c:v>-48</c:v>
                </c:pt>
                <c:pt idx="232">
                  <c:v>-49</c:v>
                </c:pt>
                <c:pt idx="233">
                  <c:v>-50</c:v>
                </c:pt>
                <c:pt idx="234">
                  <c:v>-51</c:v>
                </c:pt>
                <c:pt idx="235">
                  <c:v>-52</c:v>
                </c:pt>
                <c:pt idx="236">
                  <c:v>-53</c:v>
                </c:pt>
                <c:pt idx="237">
                  <c:v>-54</c:v>
                </c:pt>
                <c:pt idx="238">
                  <c:v>-55</c:v>
                </c:pt>
                <c:pt idx="239">
                  <c:v>-56</c:v>
                </c:pt>
                <c:pt idx="240">
                  <c:v>-57</c:v>
                </c:pt>
                <c:pt idx="241">
                  <c:v>-58</c:v>
                </c:pt>
                <c:pt idx="242">
                  <c:v>-59</c:v>
                </c:pt>
                <c:pt idx="243">
                  <c:v>-60</c:v>
                </c:pt>
                <c:pt idx="244">
                  <c:v>-61</c:v>
                </c:pt>
                <c:pt idx="245">
                  <c:v>-62</c:v>
                </c:pt>
                <c:pt idx="246">
                  <c:v>-63</c:v>
                </c:pt>
                <c:pt idx="247">
                  <c:v>-64</c:v>
                </c:pt>
                <c:pt idx="248">
                  <c:v>-65</c:v>
                </c:pt>
                <c:pt idx="249">
                  <c:v>-66</c:v>
                </c:pt>
                <c:pt idx="250">
                  <c:v>-67</c:v>
                </c:pt>
                <c:pt idx="251">
                  <c:v>-68</c:v>
                </c:pt>
                <c:pt idx="252">
                  <c:v>-69</c:v>
                </c:pt>
                <c:pt idx="253">
                  <c:v>-70</c:v>
                </c:pt>
                <c:pt idx="254">
                  <c:v>-71</c:v>
                </c:pt>
                <c:pt idx="255">
                  <c:v>-72</c:v>
                </c:pt>
                <c:pt idx="256">
                  <c:v>-73</c:v>
                </c:pt>
                <c:pt idx="257">
                  <c:v>-74</c:v>
                </c:pt>
                <c:pt idx="258">
                  <c:v>-75</c:v>
                </c:pt>
                <c:pt idx="259">
                  <c:v>-76</c:v>
                </c:pt>
                <c:pt idx="260">
                  <c:v>-77</c:v>
                </c:pt>
                <c:pt idx="261">
                  <c:v>-78</c:v>
                </c:pt>
                <c:pt idx="262">
                  <c:v>-79</c:v>
                </c:pt>
                <c:pt idx="263">
                  <c:v>-80</c:v>
                </c:pt>
                <c:pt idx="264">
                  <c:v>-81</c:v>
                </c:pt>
                <c:pt idx="265">
                  <c:v>-82</c:v>
                </c:pt>
                <c:pt idx="266">
                  <c:v>-83</c:v>
                </c:pt>
                <c:pt idx="267">
                  <c:v>-84</c:v>
                </c:pt>
                <c:pt idx="268">
                  <c:v>-85</c:v>
                </c:pt>
                <c:pt idx="269">
                  <c:v>-86</c:v>
                </c:pt>
                <c:pt idx="270">
                  <c:v>-87</c:v>
                </c:pt>
                <c:pt idx="271">
                  <c:v>-88</c:v>
                </c:pt>
                <c:pt idx="272">
                  <c:v>-89</c:v>
                </c:pt>
                <c:pt idx="273">
                  <c:v>-90</c:v>
                </c:pt>
                <c:pt idx="274">
                  <c:v>-91</c:v>
                </c:pt>
                <c:pt idx="275">
                  <c:v>-92</c:v>
                </c:pt>
                <c:pt idx="276">
                  <c:v>-93</c:v>
                </c:pt>
                <c:pt idx="277">
                  <c:v>-94</c:v>
                </c:pt>
                <c:pt idx="278">
                  <c:v>-95</c:v>
                </c:pt>
                <c:pt idx="279">
                  <c:v>-96</c:v>
                </c:pt>
                <c:pt idx="280">
                  <c:v>-97</c:v>
                </c:pt>
                <c:pt idx="281">
                  <c:v>-98</c:v>
                </c:pt>
                <c:pt idx="282">
                  <c:v>-99</c:v>
                </c:pt>
                <c:pt idx="283">
                  <c:v>-100</c:v>
                </c:pt>
                <c:pt idx="284">
                  <c:v>-101</c:v>
                </c:pt>
                <c:pt idx="285">
                  <c:v>-102</c:v>
                </c:pt>
                <c:pt idx="286">
                  <c:v>-103</c:v>
                </c:pt>
                <c:pt idx="287">
                  <c:v>-104</c:v>
                </c:pt>
                <c:pt idx="288">
                  <c:v>-105</c:v>
                </c:pt>
                <c:pt idx="289">
                  <c:v>-106</c:v>
                </c:pt>
                <c:pt idx="290">
                  <c:v>-107</c:v>
                </c:pt>
                <c:pt idx="291">
                  <c:v>-108</c:v>
                </c:pt>
                <c:pt idx="292">
                  <c:v>-109</c:v>
                </c:pt>
                <c:pt idx="293">
                  <c:v>-110</c:v>
                </c:pt>
                <c:pt idx="294">
                  <c:v>-111</c:v>
                </c:pt>
                <c:pt idx="295">
                  <c:v>-112</c:v>
                </c:pt>
                <c:pt idx="296">
                  <c:v>-113</c:v>
                </c:pt>
                <c:pt idx="297">
                  <c:v>-114</c:v>
                </c:pt>
                <c:pt idx="298">
                  <c:v>-115</c:v>
                </c:pt>
                <c:pt idx="299">
                  <c:v>-116</c:v>
                </c:pt>
                <c:pt idx="300">
                  <c:v>-117</c:v>
                </c:pt>
                <c:pt idx="301">
                  <c:v>-118</c:v>
                </c:pt>
                <c:pt idx="302">
                  <c:v>-119</c:v>
                </c:pt>
                <c:pt idx="303">
                  <c:v>-120</c:v>
                </c:pt>
                <c:pt idx="304">
                  <c:v>-121</c:v>
                </c:pt>
                <c:pt idx="305">
                  <c:v>-122</c:v>
                </c:pt>
                <c:pt idx="306">
                  <c:v>-123</c:v>
                </c:pt>
                <c:pt idx="307">
                  <c:v>-124</c:v>
                </c:pt>
                <c:pt idx="308">
                  <c:v>-125</c:v>
                </c:pt>
                <c:pt idx="309">
                  <c:v>-126</c:v>
                </c:pt>
                <c:pt idx="310">
                  <c:v>-127</c:v>
                </c:pt>
                <c:pt idx="311">
                  <c:v>-127.5</c:v>
                </c:pt>
                <c:pt idx="312">
                  <c:v>-128</c:v>
                </c:pt>
                <c:pt idx="313">
                  <c:v>-129</c:v>
                </c:pt>
                <c:pt idx="314">
                  <c:v>-130</c:v>
                </c:pt>
                <c:pt idx="315">
                  <c:v>-131</c:v>
                </c:pt>
                <c:pt idx="316">
                  <c:v>-132</c:v>
                </c:pt>
                <c:pt idx="317">
                  <c:v>-133</c:v>
                </c:pt>
                <c:pt idx="318">
                  <c:v>-134</c:v>
                </c:pt>
                <c:pt idx="319">
                  <c:v>-135</c:v>
                </c:pt>
                <c:pt idx="320">
                  <c:v>-136</c:v>
                </c:pt>
                <c:pt idx="321">
                  <c:v>-137</c:v>
                </c:pt>
                <c:pt idx="322">
                  <c:v>-138</c:v>
                </c:pt>
                <c:pt idx="323">
                  <c:v>-139</c:v>
                </c:pt>
                <c:pt idx="324">
                  <c:v>-140</c:v>
                </c:pt>
                <c:pt idx="325">
                  <c:v>-141</c:v>
                </c:pt>
                <c:pt idx="326">
                  <c:v>-142</c:v>
                </c:pt>
                <c:pt idx="327">
                  <c:v>-143</c:v>
                </c:pt>
                <c:pt idx="328">
                  <c:v>-144</c:v>
                </c:pt>
                <c:pt idx="329">
                  <c:v>-145</c:v>
                </c:pt>
                <c:pt idx="330">
                  <c:v>-146</c:v>
                </c:pt>
                <c:pt idx="331">
                  <c:v>-147</c:v>
                </c:pt>
                <c:pt idx="332">
                  <c:v>-148</c:v>
                </c:pt>
                <c:pt idx="333">
                  <c:v>-149</c:v>
                </c:pt>
                <c:pt idx="334">
                  <c:v>-150</c:v>
                </c:pt>
                <c:pt idx="335">
                  <c:v>-151</c:v>
                </c:pt>
                <c:pt idx="336">
                  <c:v>-152</c:v>
                </c:pt>
                <c:pt idx="337">
                  <c:v>-153</c:v>
                </c:pt>
                <c:pt idx="338">
                  <c:v>-154</c:v>
                </c:pt>
                <c:pt idx="339">
                  <c:v>-155</c:v>
                </c:pt>
                <c:pt idx="340">
                  <c:v>-156</c:v>
                </c:pt>
                <c:pt idx="341">
                  <c:v>-157</c:v>
                </c:pt>
                <c:pt idx="342">
                  <c:v>-158</c:v>
                </c:pt>
                <c:pt idx="343">
                  <c:v>-159</c:v>
                </c:pt>
                <c:pt idx="344">
                  <c:v>-160</c:v>
                </c:pt>
                <c:pt idx="345">
                  <c:v>-161</c:v>
                </c:pt>
                <c:pt idx="346">
                  <c:v>-162</c:v>
                </c:pt>
                <c:pt idx="347">
                  <c:v>-163</c:v>
                </c:pt>
                <c:pt idx="348">
                  <c:v>-164</c:v>
                </c:pt>
                <c:pt idx="349">
                  <c:v>-165</c:v>
                </c:pt>
                <c:pt idx="350">
                  <c:v>-166</c:v>
                </c:pt>
                <c:pt idx="351">
                  <c:v>-167</c:v>
                </c:pt>
                <c:pt idx="352">
                  <c:v>-168</c:v>
                </c:pt>
                <c:pt idx="353">
                  <c:v>-169</c:v>
                </c:pt>
                <c:pt idx="354">
                  <c:v>-170</c:v>
                </c:pt>
                <c:pt idx="355">
                  <c:v>-171</c:v>
                </c:pt>
                <c:pt idx="356">
                  <c:v>-172</c:v>
                </c:pt>
                <c:pt idx="357">
                  <c:v>-173</c:v>
                </c:pt>
                <c:pt idx="358">
                  <c:v>-174</c:v>
                </c:pt>
                <c:pt idx="359">
                  <c:v>-175</c:v>
                </c:pt>
                <c:pt idx="360">
                  <c:v>-176</c:v>
                </c:pt>
                <c:pt idx="361">
                  <c:v>-177</c:v>
                </c:pt>
                <c:pt idx="362">
                  <c:v>-178</c:v>
                </c:pt>
                <c:pt idx="363">
                  <c:v>-179</c:v>
                </c:pt>
                <c:pt idx="364">
                  <c:v>-180</c:v>
                </c:pt>
              </c:numCache>
            </c:numRef>
          </c:cat>
          <c:val>
            <c:numRef>
              <c:f>Feuil1!$E$2:$E$367</c:f>
              <c:numCache>
                <c:formatCode>0.000</c:formatCode>
                <c:ptCount val="3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4.0000000000000002E-4</c:v>
                </c:pt>
                <c:pt idx="79">
                  <c:v>1.6000000000000001E-3</c:v>
                </c:pt>
                <c:pt idx="80">
                  <c:v>3.5999999999999999E-3</c:v>
                </c:pt>
                <c:pt idx="81">
                  <c:v>6.4000000000000003E-3</c:v>
                </c:pt>
                <c:pt idx="82">
                  <c:v>1.04E-2</c:v>
                </c:pt>
                <c:pt idx="83">
                  <c:v>1.5600000000000001E-2</c:v>
                </c:pt>
                <c:pt idx="84">
                  <c:v>2.2400000000000003E-2</c:v>
                </c:pt>
                <c:pt idx="85">
                  <c:v>3.1200000000000002E-2</c:v>
                </c:pt>
                <c:pt idx="86">
                  <c:v>4.1599999999999998E-2</c:v>
                </c:pt>
                <c:pt idx="87">
                  <c:v>5.3200000000000004E-2</c:v>
                </c:pt>
                <c:pt idx="88">
                  <c:v>6.6000000000000003E-2</c:v>
                </c:pt>
                <c:pt idx="89">
                  <c:v>8.0000000000000016E-2</c:v>
                </c:pt>
                <c:pt idx="90">
                  <c:v>9.4399999999999998E-2</c:v>
                </c:pt>
                <c:pt idx="91">
                  <c:v>0.11040000000000001</c:v>
                </c:pt>
                <c:pt idx="92">
                  <c:v>0.12640000000000001</c:v>
                </c:pt>
                <c:pt idx="93">
                  <c:v>0.1424</c:v>
                </c:pt>
                <c:pt idx="94">
                  <c:v>0.15840000000000001</c:v>
                </c:pt>
                <c:pt idx="95">
                  <c:v>0.1744</c:v>
                </c:pt>
                <c:pt idx="96">
                  <c:v>0.19040000000000001</c:v>
                </c:pt>
                <c:pt idx="97">
                  <c:v>0.20640000000000003</c:v>
                </c:pt>
                <c:pt idx="98">
                  <c:v>0.22240000000000004</c:v>
                </c:pt>
                <c:pt idx="99">
                  <c:v>0.2384</c:v>
                </c:pt>
                <c:pt idx="100">
                  <c:v>0.25440000000000002</c:v>
                </c:pt>
                <c:pt idx="101">
                  <c:v>0.27040000000000003</c:v>
                </c:pt>
                <c:pt idx="102">
                  <c:v>0.28639999999999999</c:v>
                </c:pt>
                <c:pt idx="103">
                  <c:v>0.3024</c:v>
                </c:pt>
                <c:pt idx="104">
                  <c:v>0.31880000000000003</c:v>
                </c:pt>
                <c:pt idx="105">
                  <c:v>0.33600000000000002</c:v>
                </c:pt>
                <c:pt idx="106">
                  <c:v>0.3548</c:v>
                </c:pt>
                <c:pt idx="107">
                  <c:v>0.37640000000000001</c:v>
                </c:pt>
                <c:pt idx="108">
                  <c:v>0.40240000000000004</c:v>
                </c:pt>
                <c:pt idx="109">
                  <c:v>0.434</c:v>
                </c:pt>
                <c:pt idx="110">
                  <c:v>0.47240000000000004</c:v>
                </c:pt>
                <c:pt idx="111">
                  <c:v>0.51880000000000004</c:v>
                </c:pt>
                <c:pt idx="112">
                  <c:v>0.57480000000000009</c:v>
                </c:pt>
                <c:pt idx="113">
                  <c:v>0.64200000000000002</c:v>
                </c:pt>
                <c:pt idx="114">
                  <c:v>0.72199999999999998</c:v>
                </c:pt>
                <c:pt idx="115">
                  <c:v>0.8156000000000001</c:v>
                </c:pt>
                <c:pt idx="116">
                  <c:v>0.92320000000000002</c:v>
                </c:pt>
                <c:pt idx="117">
                  <c:v>1.0452000000000001</c:v>
                </c:pt>
                <c:pt idx="118">
                  <c:v>1.1812</c:v>
                </c:pt>
                <c:pt idx="119">
                  <c:v>1.3304</c:v>
                </c:pt>
                <c:pt idx="120">
                  <c:v>1.492</c:v>
                </c:pt>
                <c:pt idx="121">
                  <c:v>1.6652000000000002</c:v>
                </c:pt>
                <c:pt idx="122">
                  <c:v>1.8492000000000002</c:v>
                </c:pt>
                <c:pt idx="123">
                  <c:v>2.0428000000000002</c:v>
                </c:pt>
                <c:pt idx="124">
                  <c:v>2.2452000000000001</c:v>
                </c:pt>
                <c:pt idx="125">
                  <c:v>2.4556000000000004</c:v>
                </c:pt>
                <c:pt idx="126">
                  <c:v>2.6728000000000005</c:v>
                </c:pt>
                <c:pt idx="127">
                  <c:v>2.8956</c:v>
                </c:pt>
                <c:pt idx="128">
                  <c:v>3.1232000000000002</c:v>
                </c:pt>
                <c:pt idx="129">
                  <c:v>3.3548000000000004</c:v>
                </c:pt>
                <c:pt idx="130">
                  <c:v>3.4714399999999999</c:v>
                </c:pt>
                <c:pt idx="131">
                  <c:v>3.5892000000000004</c:v>
                </c:pt>
                <c:pt idx="132">
                  <c:v>3.8256000000000001</c:v>
                </c:pt>
                <c:pt idx="133">
                  <c:v>4.0628000000000002</c:v>
                </c:pt>
                <c:pt idx="134">
                  <c:v>4.3</c:v>
                </c:pt>
                <c:pt idx="135">
                  <c:v>4.5363999999999995</c:v>
                </c:pt>
                <c:pt idx="136">
                  <c:v>4.7712000000000003</c:v>
                </c:pt>
                <c:pt idx="137">
                  <c:v>5.0036000000000005</c:v>
                </c:pt>
                <c:pt idx="138">
                  <c:v>5.2332000000000001</c:v>
                </c:pt>
                <c:pt idx="139">
                  <c:v>5.4592000000000001</c:v>
                </c:pt>
                <c:pt idx="140">
                  <c:v>5.6812000000000005</c:v>
                </c:pt>
                <c:pt idx="141">
                  <c:v>5.8984000000000005</c:v>
                </c:pt>
                <c:pt idx="142">
                  <c:v>6.1112000000000002</c:v>
                </c:pt>
                <c:pt idx="143">
                  <c:v>6.3192000000000004</c:v>
                </c:pt>
                <c:pt idx="144">
                  <c:v>6.5220000000000002</c:v>
                </c:pt>
                <c:pt idx="145">
                  <c:v>6.7195999999999998</c:v>
                </c:pt>
                <c:pt idx="146">
                  <c:v>6.9120000000000008</c:v>
                </c:pt>
                <c:pt idx="147">
                  <c:v>7.0992000000000006</c:v>
                </c:pt>
                <c:pt idx="148">
                  <c:v>7.2812000000000001</c:v>
                </c:pt>
                <c:pt idx="149">
                  <c:v>7.4580000000000002</c:v>
                </c:pt>
                <c:pt idx="150">
                  <c:v>7.6296000000000008</c:v>
                </c:pt>
                <c:pt idx="151">
                  <c:v>7.7959999999999994</c:v>
                </c:pt>
                <c:pt idx="152">
                  <c:v>7.9572000000000003</c:v>
                </c:pt>
                <c:pt idx="153">
                  <c:v>8.1132000000000009</c:v>
                </c:pt>
                <c:pt idx="154">
                  <c:v>8.2640000000000011</c:v>
                </c:pt>
                <c:pt idx="155">
                  <c:v>8.4096000000000011</c:v>
                </c:pt>
                <c:pt idx="156">
                  <c:v>8.5500000000000007</c:v>
                </c:pt>
                <c:pt idx="157">
                  <c:v>8.6852</c:v>
                </c:pt>
                <c:pt idx="158">
                  <c:v>8.8152000000000008</c:v>
                </c:pt>
                <c:pt idx="159">
                  <c:v>8.9400000000000013</c:v>
                </c:pt>
                <c:pt idx="160">
                  <c:v>9.0596000000000014</c:v>
                </c:pt>
                <c:pt idx="161">
                  <c:v>9.1739999999999995</c:v>
                </c:pt>
                <c:pt idx="162">
                  <c:v>9.283199999999999</c:v>
                </c:pt>
                <c:pt idx="163">
                  <c:v>9.3872</c:v>
                </c:pt>
                <c:pt idx="164">
                  <c:v>9.4860000000000007</c:v>
                </c:pt>
                <c:pt idx="165">
                  <c:v>9.579600000000001</c:v>
                </c:pt>
                <c:pt idx="166">
                  <c:v>9.668000000000001</c:v>
                </c:pt>
                <c:pt idx="167">
                  <c:v>9.7512000000000008</c:v>
                </c:pt>
                <c:pt idx="168">
                  <c:v>9.8292000000000002</c:v>
                </c:pt>
                <c:pt idx="169">
                  <c:v>9.902000000000001</c:v>
                </c:pt>
                <c:pt idx="170">
                  <c:v>9.9695999999999998</c:v>
                </c:pt>
                <c:pt idx="171">
                  <c:v>10.032</c:v>
                </c:pt>
                <c:pt idx="172">
                  <c:v>10.0892</c:v>
                </c:pt>
                <c:pt idx="173">
                  <c:v>10.141200000000001</c:v>
                </c:pt>
                <c:pt idx="174">
                  <c:v>10.188000000000001</c:v>
                </c:pt>
                <c:pt idx="175">
                  <c:v>10.229600000000001</c:v>
                </c:pt>
                <c:pt idx="176">
                  <c:v>10.266</c:v>
                </c:pt>
                <c:pt idx="177">
                  <c:v>10.2972</c:v>
                </c:pt>
                <c:pt idx="178">
                  <c:v>10.3232</c:v>
                </c:pt>
                <c:pt idx="179">
                  <c:v>10.344000000000001</c:v>
                </c:pt>
                <c:pt idx="180">
                  <c:v>10.3596</c:v>
                </c:pt>
                <c:pt idx="181">
                  <c:v>10.370000000000001</c:v>
                </c:pt>
                <c:pt idx="182">
                  <c:v>10.3752</c:v>
                </c:pt>
                <c:pt idx="183">
                  <c:v>10.3752</c:v>
                </c:pt>
                <c:pt idx="184">
                  <c:v>10.3752</c:v>
                </c:pt>
                <c:pt idx="185">
                  <c:v>10.370000000000001</c:v>
                </c:pt>
                <c:pt idx="186">
                  <c:v>10.3596</c:v>
                </c:pt>
                <c:pt idx="187">
                  <c:v>10.344000000000001</c:v>
                </c:pt>
                <c:pt idx="188">
                  <c:v>10.3232</c:v>
                </c:pt>
                <c:pt idx="189">
                  <c:v>10.2972</c:v>
                </c:pt>
                <c:pt idx="190">
                  <c:v>10.266</c:v>
                </c:pt>
                <c:pt idx="191">
                  <c:v>10.229600000000001</c:v>
                </c:pt>
                <c:pt idx="192">
                  <c:v>10.188000000000001</c:v>
                </c:pt>
                <c:pt idx="193">
                  <c:v>10.141200000000001</c:v>
                </c:pt>
                <c:pt idx="194">
                  <c:v>10.0892</c:v>
                </c:pt>
                <c:pt idx="195">
                  <c:v>10.032</c:v>
                </c:pt>
                <c:pt idx="196">
                  <c:v>9.9695999999999998</c:v>
                </c:pt>
                <c:pt idx="197">
                  <c:v>9.902000000000001</c:v>
                </c:pt>
                <c:pt idx="198">
                  <c:v>9.8292000000000002</c:v>
                </c:pt>
                <c:pt idx="199">
                  <c:v>9.7512000000000008</c:v>
                </c:pt>
                <c:pt idx="200">
                  <c:v>9.668000000000001</c:v>
                </c:pt>
                <c:pt idx="201">
                  <c:v>9.579600000000001</c:v>
                </c:pt>
                <c:pt idx="202">
                  <c:v>9.4860000000000007</c:v>
                </c:pt>
                <c:pt idx="203">
                  <c:v>9.3872</c:v>
                </c:pt>
                <c:pt idx="204">
                  <c:v>9.283199999999999</c:v>
                </c:pt>
                <c:pt idx="205">
                  <c:v>9.1739999999999995</c:v>
                </c:pt>
                <c:pt idx="206">
                  <c:v>9.0596000000000014</c:v>
                </c:pt>
                <c:pt idx="207">
                  <c:v>8.9400000000000013</c:v>
                </c:pt>
                <c:pt idx="208">
                  <c:v>8.8152000000000008</c:v>
                </c:pt>
                <c:pt idx="209">
                  <c:v>8.6852</c:v>
                </c:pt>
                <c:pt idx="210">
                  <c:v>8.5500000000000007</c:v>
                </c:pt>
                <c:pt idx="211">
                  <c:v>8.4096000000000011</c:v>
                </c:pt>
                <c:pt idx="212">
                  <c:v>8.2640000000000011</c:v>
                </c:pt>
                <c:pt idx="213">
                  <c:v>8.1132000000000009</c:v>
                </c:pt>
                <c:pt idx="214">
                  <c:v>7.9572000000000003</c:v>
                </c:pt>
                <c:pt idx="215">
                  <c:v>7.7959999999999994</c:v>
                </c:pt>
                <c:pt idx="216">
                  <c:v>7.6296000000000008</c:v>
                </c:pt>
                <c:pt idx="217">
                  <c:v>7.4580000000000002</c:v>
                </c:pt>
                <c:pt idx="218">
                  <c:v>7.2812000000000001</c:v>
                </c:pt>
                <c:pt idx="219">
                  <c:v>7.0992000000000006</c:v>
                </c:pt>
                <c:pt idx="220">
                  <c:v>6.9120000000000008</c:v>
                </c:pt>
                <c:pt idx="221">
                  <c:v>6.8171000000000008</c:v>
                </c:pt>
                <c:pt idx="222">
                  <c:v>6.7195999999999998</c:v>
                </c:pt>
                <c:pt idx="223">
                  <c:v>6.5220000000000002</c:v>
                </c:pt>
                <c:pt idx="224">
                  <c:v>6.3192000000000004</c:v>
                </c:pt>
                <c:pt idx="225">
                  <c:v>6.1112000000000002</c:v>
                </c:pt>
                <c:pt idx="226">
                  <c:v>5.8984000000000005</c:v>
                </c:pt>
                <c:pt idx="227">
                  <c:v>5.6812000000000005</c:v>
                </c:pt>
                <c:pt idx="228">
                  <c:v>5.4592000000000001</c:v>
                </c:pt>
                <c:pt idx="229">
                  <c:v>5.2332000000000001</c:v>
                </c:pt>
                <c:pt idx="230">
                  <c:v>5.0036000000000005</c:v>
                </c:pt>
                <c:pt idx="231">
                  <c:v>4.7712000000000003</c:v>
                </c:pt>
                <c:pt idx="232">
                  <c:v>4.5363999999999995</c:v>
                </c:pt>
                <c:pt idx="233">
                  <c:v>4.3</c:v>
                </c:pt>
                <c:pt idx="234">
                  <c:v>4.0628000000000002</c:v>
                </c:pt>
                <c:pt idx="235">
                  <c:v>3.8256000000000001</c:v>
                </c:pt>
                <c:pt idx="236">
                  <c:v>3.5892000000000004</c:v>
                </c:pt>
                <c:pt idx="237">
                  <c:v>3.3548000000000004</c:v>
                </c:pt>
                <c:pt idx="238">
                  <c:v>3.1232000000000002</c:v>
                </c:pt>
                <c:pt idx="239">
                  <c:v>2.8956</c:v>
                </c:pt>
                <c:pt idx="240">
                  <c:v>2.6728000000000005</c:v>
                </c:pt>
                <c:pt idx="241">
                  <c:v>2.4556000000000004</c:v>
                </c:pt>
                <c:pt idx="242">
                  <c:v>2.2452000000000001</c:v>
                </c:pt>
                <c:pt idx="243">
                  <c:v>2.0428000000000002</c:v>
                </c:pt>
                <c:pt idx="244">
                  <c:v>1.8492000000000002</c:v>
                </c:pt>
                <c:pt idx="245">
                  <c:v>1.6652000000000002</c:v>
                </c:pt>
                <c:pt idx="246">
                  <c:v>1.492</c:v>
                </c:pt>
                <c:pt idx="247">
                  <c:v>1.3304</c:v>
                </c:pt>
                <c:pt idx="248">
                  <c:v>1.1812</c:v>
                </c:pt>
                <c:pt idx="249">
                  <c:v>1.0452000000000001</c:v>
                </c:pt>
                <c:pt idx="250">
                  <c:v>0.92320000000000002</c:v>
                </c:pt>
                <c:pt idx="251">
                  <c:v>0.8156000000000001</c:v>
                </c:pt>
                <c:pt idx="252">
                  <c:v>0.72199999999999998</c:v>
                </c:pt>
                <c:pt idx="253">
                  <c:v>0.64200000000000002</c:v>
                </c:pt>
                <c:pt idx="254">
                  <c:v>0.57480000000000009</c:v>
                </c:pt>
                <c:pt idx="255">
                  <c:v>0.51880000000000004</c:v>
                </c:pt>
                <c:pt idx="256">
                  <c:v>0.47240000000000004</c:v>
                </c:pt>
                <c:pt idx="257">
                  <c:v>0.434</c:v>
                </c:pt>
                <c:pt idx="258">
                  <c:v>0.40240000000000004</c:v>
                </c:pt>
                <c:pt idx="259">
                  <c:v>0.37640000000000001</c:v>
                </c:pt>
                <c:pt idx="260">
                  <c:v>0.3548</c:v>
                </c:pt>
                <c:pt idx="261">
                  <c:v>0.33600000000000002</c:v>
                </c:pt>
                <c:pt idx="262">
                  <c:v>0.31880000000000003</c:v>
                </c:pt>
                <c:pt idx="263">
                  <c:v>0.3024</c:v>
                </c:pt>
                <c:pt idx="264">
                  <c:v>0.28639999999999999</c:v>
                </c:pt>
                <c:pt idx="265">
                  <c:v>0.27040000000000003</c:v>
                </c:pt>
                <c:pt idx="266">
                  <c:v>0.25440000000000002</c:v>
                </c:pt>
                <c:pt idx="267">
                  <c:v>0.2384</c:v>
                </c:pt>
                <c:pt idx="268">
                  <c:v>0.22240000000000004</c:v>
                </c:pt>
                <c:pt idx="269">
                  <c:v>0.20640000000000003</c:v>
                </c:pt>
                <c:pt idx="270">
                  <c:v>0.19040000000000001</c:v>
                </c:pt>
                <c:pt idx="271">
                  <c:v>0.1744</c:v>
                </c:pt>
                <c:pt idx="272">
                  <c:v>0.15840000000000001</c:v>
                </c:pt>
                <c:pt idx="273">
                  <c:v>0.1424</c:v>
                </c:pt>
                <c:pt idx="274">
                  <c:v>0.12640000000000001</c:v>
                </c:pt>
                <c:pt idx="275">
                  <c:v>0.11040000000000001</c:v>
                </c:pt>
                <c:pt idx="276">
                  <c:v>9.4399999999999998E-2</c:v>
                </c:pt>
                <c:pt idx="277">
                  <c:v>8.0000000000000016E-2</c:v>
                </c:pt>
                <c:pt idx="278">
                  <c:v>6.6000000000000003E-2</c:v>
                </c:pt>
                <c:pt idx="279">
                  <c:v>5.3200000000000004E-2</c:v>
                </c:pt>
                <c:pt idx="280">
                  <c:v>4.1599999999999998E-2</c:v>
                </c:pt>
                <c:pt idx="281">
                  <c:v>3.1200000000000002E-2</c:v>
                </c:pt>
                <c:pt idx="282">
                  <c:v>2.2400000000000003E-2</c:v>
                </c:pt>
                <c:pt idx="283">
                  <c:v>1.5600000000000001E-2</c:v>
                </c:pt>
                <c:pt idx="284">
                  <c:v>1.04E-2</c:v>
                </c:pt>
                <c:pt idx="285">
                  <c:v>6.4000000000000003E-3</c:v>
                </c:pt>
                <c:pt idx="286">
                  <c:v>3.5999999999999999E-3</c:v>
                </c:pt>
                <c:pt idx="287">
                  <c:v>1.6000000000000001E-3</c:v>
                </c:pt>
                <c:pt idx="288">
                  <c:v>4.0000000000000002E-4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Feuil1!$G$1</c:f>
              <c:strCache>
                <c:ptCount val="1"/>
                <c:pt idx="0">
                  <c:v>Vitesse poussoir
(10μm/°)</c:v>
                </c:pt>
              </c:strCache>
            </c:strRef>
          </c:tx>
          <c:marker>
            <c:symbol val="none"/>
          </c:marker>
          <c:cat>
            <c:numRef>
              <c:f>Feuil1!$B$3:$B$367</c:f>
              <c:numCache>
                <c:formatCode>General</c:formatCode>
                <c:ptCount val="365"/>
                <c:pt idx="0">
                  <c:v>180</c:v>
                </c:pt>
                <c:pt idx="1">
                  <c:v>179</c:v>
                </c:pt>
                <c:pt idx="2">
                  <c:v>178</c:v>
                </c:pt>
                <c:pt idx="3">
                  <c:v>177</c:v>
                </c:pt>
                <c:pt idx="4">
                  <c:v>176</c:v>
                </c:pt>
                <c:pt idx="5">
                  <c:v>175</c:v>
                </c:pt>
                <c:pt idx="6">
                  <c:v>174</c:v>
                </c:pt>
                <c:pt idx="7">
                  <c:v>173</c:v>
                </c:pt>
                <c:pt idx="8">
                  <c:v>172</c:v>
                </c:pt>
                <c:pt idx="9">
                  <c:v>171</c:v>
                </c:pt>
                <c:pt idx="10">
                  <c:v>170</c:v>
                </c:pt>
                <c:pt idx="11">
                  <c:v>169</c:v>
                </c:pt>
                <c:pt idx="12">
                  <c:v>168</c:v>
                </c:pt>
                <c:pt idx="13">
                  <c:v>167</c:v>
                </c:pt>
                <c:pt idx="14">
                  <c:v>166</c:v>
                </c:pt>
                <c:pt idx="15">
                  <c:v>165</c:v>
                </c:pt>
                <c:pt idx="16">
                  <c:v>164</c:v>
                </c:pt>
                <c:pt idx="17">
                  <c:v>163</c:v>
                </c:pt>
                <c:pt idx="18">
                  <c:v>162</c:v>
                </c:pt>
                <c:pt idx="19">
                  <c:v>161</c:v>
                </c:pt>
                <c:pt idx="20">
                  <c:v>160</c:v>
                </c:pt>
                <c:pt idx="21">
                  <c:v>159</c:v>
                </c:pt>
                <c:pt idx="22">
                  <c:v>158</c:v>
                </c:pt>
                <c:pt idx="23">
                  <c:v>157</c:v>
                </c:pt>
                <c:pt idx="24">
                  <c:v>156</c:v>
                </c:pt>
                <c:pt idx="25">
                  <c:v>155</c:v>
                </c:pt>
                <c:pt idx="26">
                  <c:v>154</c:v>
                </c:pt>
                <c:pt idx="27">
                  <c:v>153</c:v>
                </c:pt>
                <c:pt idx="28">
                  <c:v>152</c:v>
                </c:pt>
                <c:pt idx="29">
                  <c:v>151</c:v>
                </c:pt>
                <c:pt idx="30">
                  <c:v>150</c:v>
                </c:pt>
                <c:pt idx="31">
                  <c:v>149</c:v>
                </c:pt>
                <c:pt idx="32">
                  <c:v>148</c:v>
                </c:pt>
                <c:pt idx="33">
                  <c:v>147</c:v>
                </c:pt>
                <c:pt idx="34">
                  <c:v>146</c:v>
                </c:pt>
                <c:pt idx="35">
                  <c:v>145</c:v>
                </c:pt>
                <c:pt idx="36">
                  <c:v>144</c:v>
                </c:pt>
                <c:pt idx="37">
                  <c:v>143</c:v>
                </c:pt>
                <c:pt idx="38">
                  <c:v>142.5</c:v>
                </c:pt>
                <c:pt idx="39">
                  <c:v>142</c:v>
                </c:pt>
                <c:pt idx="40">
                  <c:v>141</c:v>
                </c:pt>
                <c:pt idx="41">
                  <c:v>140</c:v>
                </c:pt>
                <c:pt idx="42">
                  <c:v>139</c:v>
                </c:pt>
                <c:pt idx="43">
                  <c:v>138</c:v>
                </c:pt>
                <c:pt idx="44">
                  <c:v>137</c:v>
                </c:pt>
                <c:pt idx="45">
                  <c:v>136</c:v>
                </c:pt>
                <c:pt idx="46">
                  <c:v>135</c:v>
                </c:pt>
                <c:pt idx="47">
                  <c:v>134</c:v>
                </c:pt>
                <c:pt idx="48">
                  <c:v>133</c:v>
                </c:pt>
                <c:pt idx="49">
                  <c:v>132</c:v>
                </c:pt>
                <c:pt idx="50">
                  <c:v>131</c:v>
                </c:pt>
                <c:pt idx="51">
                  <c:v>130</c:v>
                </c:pt>
                <c:pt idx="52">
                  <c:v>129</c:v>
                </c:pt>
                <c:pt idx="53">
                  <c:v>128</c:v>
                </c:pt>
                <c:pt idx="54">
                  <c:v>127</c:v>
                </c:pt>
                <c:pt idx="55">
                  <c:v>126</c:v>
                </c:pt>
                <c:pt idx="56">
                  <c:v>125</c:v>
                </c:pt>
                <c:pt idx="57">
                  <c:v>124</c:v>
                </c:pt>
                <c:pt idx="58">
                  <c:v>123</c:v>
                </c:pt>
                <c:pt idx="59">
                  <c:v>122</c:v>
                </c:pt>
                <c:pt idx="60">
                  <c:v>121</c:v>
                </c:pt>
                <c:pt idx="61">
                  <c:v>120</c:v>
                </c:pt>
                <c:pt idx="62">
                  <c:v>119</c:v>
                </c:pt>
                <c:pt idx="63">
                  <c:v>118</c:v>
                </c:pt>
                <c:pt idx="64">
                  <c:v>117</c:v>
                </c:pt>
                <c:pt idx="65">
                  <c:v>116</c:v>
                </c:pt>
                <c:pt idx="66">
                  <c:v>115</c:v>
                </c:pt>
                <c:pt idx="67">
                  <c:v>114</c:v>
                </c:pt>
                <c:pt idx="68">
                  <c:v>113</c:v>
                </c:pt>
                <c:pt idx="69">
                  <c:v>112</c:v>
                </c:pt>
                <c:pt idx="70">
                  <c:v>111</c:v>
                </c:pt>
                <c:pt idx="71">
                  <c:v>110</c:v>
                </c:pt>
                <c:pt idx="72">
                  <c:v>109</c:v>
                </c:pt>
                <c:pt idx="73">
                  <c:v>108</c:v>
                </c:pt>
                <c:pt idx="74">
                  <c:v>107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  <c:pt idx="78">
                  <c:v>103</c:v>
                </c:pt>
                <c:pt idx="79">
                  <c:v>102</c:v>
                </c:pt>
                <c:pt idx="80">
                  <c:v>101</c:v>
                </c:pt>
                <c:pt idx="81">
                  <c:v>100</c:v>
                </c:pt>
                <c:pt idx="82">
                  <c:v>99</c:v>
                </c:pt>
                <c:pt idx="83">
                  <c:v>98</c:v>
                </c:pt>
                <c:pt idx="84">
                  <c:v>97</c:v>
                </c:pt>
                <c:pt idx="85">
                  <c:v>96</c:v>
                </c:pt>
                <c:pt idx="86">
                  <c:v>95</c:v>
                </c:pt>
                <c:pt idx="87">
                  <c:v>94</c:v>
                </c:pt>
                <c:pt idx="88">
                  <c:v>93</c:v>
                </c:pt>
                <c:pt idx="89">
                  <c:v>92</c:v>
                </c:pt>
                <c:pt idx="90">
                  <c:v>91</c:v>
                </c:pt>
                <c:pt idx="91">
                  <c:v>90</c:v>
                </c:pt>
                <c:pt idx="92">
                  <c:v>89</c:v>
                </c:pt>
                <c:pt idx="93">
                  <c:v>88</c:v>
                </c:pt>
                <c:pt idx="94">
                  <c:v>87</c:v>
                </c:pt>
                <c:pt idx="95">
                  <c:v>86</c:v>
                </c:pt>
                <c:pt idx="96">
                  <c:v>85</c:v>
                </c:pt>
                <c:pt idx="97">
                  <c:v>84</c:v>
                </c:pt>
                <c:pt idx="98">
                  <c:v>83</c:v>
                </c:pt>
                <c:pt idx="99">
                  <c:v>82</c:v>
                </c:pt>
                <c:pt idx="100">
                  <c:v>81</c:v>
                </c:pt>
                <c:pt idx="101">
                  <c:v>80</c:v>
                </c:pt>
                <c:pt idx="102">
                  <c:v>79</c:v>
                </c:pt>
                <c:pt idx="103">
                  <c:v>78</c:v>
                </c:pt>
                <c:pt idx="104">
                  <c:v>77</c:v>
                </c:pt>
                <c:pt idx="105">
                  <c:v>76</c:v>
                </c:pt>
                <c:pt idx="106">
                  <c:v>75</c:v>
                </c:pt>
                <c:pt idx="107">
                  <c:v>74</c:v>
                </c:pt>
                <c:pt idx="108">
                  <c:v>73</c:v>
                </c:pt>
                <c:pt idx="109">
                  <c:v>72</c:v>
                </c:pt>
                <c:pt idx="110">
                  <c:v>71</c:v>
                </c:pt>
                <c:pt idx="111">
                  <c:v>70</c:v>
                </c:pt>
                <c:pt idx="112">
                  <c:v>69</c:v>
                </c:pt>
                <c:pt idx="113">
                  <c:v>68</c:v>
                </c:pt>
                <c:pt idx="114">
                  <c:v>67</c:v>
                </c:pt>
                <c:pt idx="115">
                  <c:v>66</c:v>
                </c:pt>
                <c:pt idx="116">
                  <c:v>65</c:v>
                </c:pt>
                <c:pt idx="117">
                  <c:v>64</c:v>
                </c:pt>
                <c:pt idx="118">
                  <c:v>63</c:v>
                </c:pt>
                <c:pt idx="119">
                  <c:v>62</c:v>
                </c:pt>
                <c:pt idx="120">
                  <c:v>61</c:v>
                </c:pt>
                <c:pt idx="121">
                  <c:v>60</c:v>
                </c:pt>
                <c:pt idx="122">
                  <c:v>59</c:v>
                </c:pt>
                <c:pt idx="123">
                  <c:v>58</c:v>
                </c:pt>
                <c:pt idx="124">
                  <c:v>57</c:v>
                </c:pt>
                <c:pt idx="125">
                  <c:v>56</c:v>
                </c:pt>
                <c:pt idx="126">
                  <c:v>55</c:v>
                </c:pt>
                <c:pt idx="127">
                  <c:v>54</c:v>
                </c:pt>
                <c:pt idx="128">
                  <c:v>53</c:v>
                </c:pt>
                <c:pt idx="129">
                  <c:v>52.5</c:v>
                </c:pt>
                <c:pt idx="130">
                  <c:v>52</c:v>
                </c:pt>
                <c:pt idx="131">
                  <c:v>51</c:v>
                </c:pt>
                <c:pt idx="132">
                  <c:v>50</c:v>
                </c:pt>
                <c:pt idx="133">
                  <c:v>49</c:v>
                </c:pt>
                <c:pt idx="134">
                  <c:v>48</c:v>
                </c:pt>
                <c:pt idx="135">
                  <c:v>47</c:v>
                </c:pt>
                <c:pt idx="136">
                  <c:v>46</c:v>
                </c:pt>
                <c:pt idx="137">
                  <c:v>45</c:v>
                </c:pt>
                <c:pt idx="138">
                  <c:v>44</c:v>
                </c:pt>
                <c:pt idx="139">
                  <c:v>43</c:v>
                </c:pt>
                <c:pt idx="140">
                  <c:v>42</c:v>
                </c:pt>
                <c:pt idx="141">
                  <c:v>41</c:v>
                </c:pt>
                <c:pt idx="142">
                  <c:v>40</c:v>
                </c:pt>
                <c:pt idx="143">
                  <c:v>39</c:v>
                </c:pt>
                <c:pt idx="144">
                  <c:v>38</c:v>
                </c:pt>
                <c:pt idx="145">
                  <c:v>37</c:v>
                </c:pt>
                <c:pt idx="146">
                  <c:v>36</c:v>
                </c:pt>
                <c:pt idx="147">
                  <c:v>35</c:v>
                </c:pt>
                <c:pt idx="148">
                  <c:v>34</c:v>
                </c:pt>
                <c:pt idx="149">
                  <c:v>33</c:v>
                </c:pt>
                <c:pt idx="150">
                  <c:v>32</c:v>
                </c:pt>
                <c:pt idx="151">
                  <c:v>31</c:v>
                </c:pt>
                <c:pt idx="152">
                  <c:v>30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24</c:v>
                </c:pt>
                <c:pt idx="159">
                  <c:v>23</c:v>
                </c:pt>
                <c:pt idx="160">
                  <c:v>22</c:v>
                </c:pt>
                <c:pt idx="161">
                  <c:v>21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17</c:v>
                </c:pt>
                <c:pt idx="166">
                  <c:v>16</c:v>
                </c:pt>
                <c:pt idx="167">
                  <c:v>15</c:v>
                </c:pt>
                <c:pt idx="168">
                  <c:v>14</c:v>
                </c:pt>
                <c:pt idx="169">
                  <c:v>13</c:v>
                </c:pt>
                <c:pt idx="170">
                  <c:v>12</c:v>
                </c:pt>
                <c:pt idx="171">
                  <c:v>11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4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-2</c:v>
                </c:pt>
                <c:pt idx="185">
                  <c:v>-3</c:v>
                </c:pt>
                <c:pt idx="186">
                  <c:v>-4</c:v>
                </c:pt>
                <c:pt idx="187">
                  <c:v>-5</c:v>
                </c:pt>
                <c:pt idx="188">
                  <c:v>-6</c:v>
                </c:pt>
                <c:pt idx="189">
                  <c:v>-7</c:v>
                </c:pt>
                <c:pt idx="190">
                  <c:v>-8</c:v>
                </c:pt>
                <c:pt idx="191">
                  <c:v>-9</c:v>
                </c:pt>
                <c:pt idx="192">
                  <c:v>-10</c:v>
                </c:pt>
                <c:pt idx="193">
                  <c:v>-11</c:v>
                </c:pt>
                <c:pt idx="194">
                  <c:v>-12</c:v>
                </c:pt>
                <c:pt idx="195">
                  <c:v>-13</c:v>
                </c:pt>
                <c:pt idx="196">
                  <c:v>-14</c:v>
                </c:pt>
                <c:pt idx="197">
                  <c:v>-15</c:v>
                </c:pt>
                <c:pt idx="198">
                  <c:v>-16</c:v>
                </c:pt>
                <c:pt idx="199">
                  <c:v>-17</c:v>
                </c:pt>
                <c:pt idx="200">
                  <c:v>-18</c:v>
                </c:pt>
                <c:pt idx="201">
                  <c:v>-19</c:v>
                </c:pt>
                <c:pt idx="202">
                  <c:v>-20</c:v>
                </c:pt>
                <c:pt idx="203">
                  <c:v>-21</c:v>
                </c:pt>
                <c:pt idx="204">
                  <c:v>-22</c:v>
                </c:pt>
                <c:pt idx="205">
                  <c:v>-23</c:v>
                </c:pt>
                <c:pt idx="206">
                  <c:v>-24</c:v>
                </c:pt>
                <c:pt idx="207">
                  <c:v>-25</c:v>
                </c:pt>
                <c:pt idx="208">
                  <c:v>-26</c:v>
                </c:pt>
                <c:pt idx="209">
                  <c:v>-27</c:v>
                </c:pt>
                <c:pt idx="210">
                  <c:v>-28</c:v>
                </c:pt>
                <c:pt idx="211">
                  <c:v>-29</c:v>
                </c:pt>
                <c:pt idx="212">
                  <c:v>-30</c:v>
                </c:pt>
                <c:pt idx="213">
                  <c:v>-31</c:v>
                </c:pt>
                <c:pt idx="214">
                  <c:v>-32</c:v>
                </c:pt>
                <c:pt idx="215">
                  <c:v>-33</c:v>
                </c:pt>
                <c:pt idx="216">
                  <c:v>-34</c:v>
                </c:pt>
                <c:pt idx="217">
                  <c:v>-35</c:v>
                </c:pt>
                <c:pt idx="218">
                  <c:v>-36</c:v>
                </c:pt>
                <c:pt idx="219">
                  <c:v>-37</c:v>
                </c:pt>
                <c:pt idx="220">
                  <c:v>-37.5</c:v>
                </c:pt>
                <c:pt idx="221">
                  <c:v>-38</c:v>
                </c:pt>
                <c:pt idx="222">
                  <c:v>-39</c:v>
                </c:pt>
                <c:pt idx="223">
                  <c:v>-40</c:v>
                </c:pt>
                <c:pt idx="224">
                  <c:v>-41</c:v>
                </c:pt>
                <c:pt idx="225">
                  <c:v>-42</c:v>
                </c:pt>
                <c:pt idx="226">
                  <c:v>-43</c:v>
                </c:pt>
                <c:pt idx="227">
                  <c:v>-44</c:v>
                </c:pt>
                <c:pt idx="228">
                  <c:v>-45</c:v>
                </c:pt>
                <c:pt idx="229">
                  <c:v>-46</c:v>
                </c:pt>
                <c:pt idx="230">
                  <c:v>-47</c:v>
                </c:pt>
                <c:pt idx="231">
                  <c:v>-48</c:v>
                </c:pt>
                <c:pt idx="232">
                  <c:v>-49</c:v>
                </c:pt>
                <c:pt idx="233">
                  <c:v>-50</c:v>
                </c:pt>
                <c:pt idx="234">
                  <c:v>-51</c:v>
                </c:pt>
                <c:pt idx="235">
                  <c:v>-52</c:v>
                </c:pt>
                <c:pt idx="236">
                  <c:v>-53</c:v>
                </c:pt>
                <c:pt idx="237">
                  <c:v>-54</c:v>
                </c:pt>
                <c:pt idx="238">
                  <c:v>-55</c:v>
                </c:pt>
                <c:pt idx="239">
                  <c:v>-56</c:v>
                </c:pt>
                <c:pt idx="240">
                  <c:v>-57</c:v>
                </c:pt>
                <c:pt idx="241">
                  <c:v>-58</c:v>
                </c:pt>
                <c:pt idx="242">
                  <c:v>-59</c:v>
                </c:pt>
                <c:pt idx="243">
                  <c:v>-60</c:v>
                </c:pt>
                <c:pt idx="244">
                  <c:v>-61</c:v>
                </c:pt>
                <c:pt idx="245">
                  <c:v>-62</c:v>
                </c:pt>
                <c:pt idx="246">
                  <c:v>-63</c:v>
                </c:pt>
                <c:pt idx="247">
                  <c:v>-64</c:v>
                </c:pt>
                <c:pt idx="248">
                  <c:v>-65</c:v>
                </c:pt>
                <c:pt idx="249">
                  <c:v>-66</c:v>
                </c:pt>
                <c:pt idx="250">
                  <c:v>-67</c:v>
                </c:pt>
                <c:pt idx="251">
                  <c:v>-68</c:v>
                </c:pt>
                <c:pt idx="252">
                  <c:v>-69</c:v>
                </c:pt>
                <c:pt idx="253">
                  <c:v>-70</c:v>
                </c:pt>
                <c:pt idx="254">
                  <c:v>-71</c:v>
                </c:pt>
                <c:pt idx="255">
                  <c:v>-72</c:v>
                </c:pt>
                <c:pt idx="256">
                  <c:v>-73</c:v>
                </c:pt>
                <c:pt idx="257">
                  <c:v>-74</c:v>
                </c:pt>
                <c:pt idx="258">
                  <c:v>-75</c:v>
                </c:pt>
                <c:pt idx="259">
                  <c:v>-76</c:v>
                </c:pt>
                <c:pt idx="260">
                  <c:v>-77</c:v>
                </c:pt>
                <c:pt idx="261">
                  <c:v>-78</c:v>
                </c:pt>
                <c:pt idx="262">
                  <c:v>-79</c:v>
                </c:pt>
                <c:pt idx="263">
                  <c:v>-80</c:v>
                </c:pt>
                <c:pt idx="264">
                  <c:v>-81</c:v>
                </c:pt>
                <c:pt idx="265">
                  <c:v>-82</c:v>
                </c:pt>
                <c:pt idx="266">
                  <c:v>-83</c:v>
                </c:pt>
                <c:pt idx="267">
                  <c:v>-84</c:v>
                </c:pt>
                <c:pt idx="268">
                  <c:v>-85</c:v>
                </c:pt>
                <c:pt idx="269">
                  <c:v>-86</c:v>
                </c:pt>
                <c:pt idx="270">
                  <c:v>-87</c:v>
                </c:pt>
                <c:pt idx="271">
                  <c:v>-88</c:v>
                </c:pt>
                <c:pt idx="272">
                  <c:v>-89</c:v>
                </c:pt>
                <c:pt idx="273">
                  <c:v>-90</c:v>
                </c:pt>
                <c:pt idx="274">
                  <c:v>-91</c:v>
                </c:pt>
                <c:pt idx="275">
                  <c:v>-92</c:v>
                </c:pt>
                <c:pt idx="276">
                  <c:v>-93</c:v>
                </c:pt>
                <c:pt idx="277">
                  <c:v>-94</c:v>
                </c:pt>
                <c:pt idx="278">
                  <c:v>-95</c:v>
                </c:pt>
                <c:pt idx="279">
                  <c:v>-96</c:v>
                </c:pt>
                <c:pt idx="280">
                  <c:v>-97</c:v>
                </c:pt>
                <c:pt idx="281">
                  <c:v>-98</c:v>
                </c:pt>
                <c:pt idx="282">
                  <c:v>-99</c:v>
                </c:pt>
                <c:pt idx="283">
                  <c:v>-100</c:v>
                </c:pt>
                <c:pt idx="284">
                  <c:v>-101</c:v>
                </c:pt>
                <c:pt idx="285">
                  <c:v>-102</c:v>
                </c:pt>
                <c:pt idx="286">
                  <c:v>-103</c:v>
                </c:pt>
                <c:pt idx="287">
                  <c:v>-104</c:v>
                </c:pt>
                <c:pt idx="288">
                  <c:v>-105</c:v>
                </c:pt>
                <c:pt idx="289">
                  <c:v>-106</c:v>
                </c:pt>
                <c:pt idx="290">
                  <c:v>-107</c:v>
                </c:pt>
                <c:pt idx="291">
                  <c:v>-108</c:v>
                </c:pt>
                <c:pt idx="292">
                  <c:v>-109</c:v>
                </c:pt>
                <c:pt idx="293">
                  <c:v>-110</c:v>
                </c:pt>
                <c:pt idx="294">
                  <c:v>-111</c:v>
                </c:pt>
                <c:pt idx="295">
                  <c:v>-112</c:v>
                </c:pt>
                <c:pt idx="296">
                  <c:v>-113</c:v>
                </c:pt>
                <c:pt idx="297">
                  <c:v>-114</c:v>
                </c:pt>
                <c:pt idx="298">
                  <c:v>-115</c:v>
                </c:pt>
                <c:pt idx="299">
                  <c:v>-116</c:v>
                </c:pt>
                <c:pt idx="300">
                  <c:v>-117</c:v>
                </c:pt>
                <c:pt idx="301">
                  <c:v>-118</c:v>
                </c:pt>
                <c:pt idx="302">
                  <c:v>-119</c:v>
                </c:pt>
                <c:pt idx="303">
                  <c:v>-120</c:v>
                </c:pt>
                <c:pt idx="304">
                  <c:v>-121</c:v>
                </c:pt>
                <c:pt idx="305">
                  <c:v>-122</c:v>
                </c:pt>
                <c:pt idx="306">
                  <c:v>-123</c:v>
                </c:pt>
                <c:pt idx="307">
                  <c:v>-124</c:v>
                </c:pt>
                <c:pt idx="308">
                  <c:v>-125</c:v>
                </c:pt>
                <c:pt idx="309">
                  <c:v>-126</c:v>
                </c:pt>
                <c:pt idx="310">
                  <c:v>-127</c:v>
                </c:pt>
                <c:pt idx="311">
                  <c:v>-127.5</c:v>
                </c:pt>
                <c:pt idx="312">
                  <c:v>-128</c:v>
                </c:pt>
                <c:pt idx="313">
                  <c:v>-129</c:v>
                </c:pt>
                <c:pt idx="314">
                  <c:v>-130</c:v>
                </c:pt>
                <c:pt idx="315">
                  <c:v>-131</c:v>
                </c:pt>
                <c:pt idx="316">
                  <c:v>-132</c:v>
                </c:pt>
                <c:pt idx="317">
                  <c:v>-133</c:v>
                </c:pt>
                <c:pt idx="318">
                  <c:v>-134</c:v>
                </c:pt>
                <c:pt idx="319">
                  <c:v>-135</c:v>
                </c:pt>
                <c:pt idx="320">
                  <c:v>-136</c:v>
                </c:pt>
                <c:pt idx="321">
                  <c:v>-137</c:v>
                </c:pt>
                <c:pt idx="322">
                  <c:v>-138</c:v>
                </c:pt>
                <c:pt idx="323">
                  <c:v>-139</c:v>
                </c:pt>
                <c:pt idx="324">
                  <c:v>-140</c:v>
                </c:pt>
                <c:pt idx="325">
                  <c:v>-141</c:v>
                </c:pt>
                <c:pt idx="326">
                  <c:v>-142</c:v>
                </c:pt>
                <c:pt idx="327">
                  <c:v>-143</c:v>
                </c:pt>
                <c:pt idx="328">
                  <c:v>-144</c:v>
                </c:pt>
                <c:pt idx="329">
                  <c:v>-145</c:v>
                </c:pt>
                <c:pt idx="330">
                  <c:v>-146</c:v>
                </c:pt>
                <c:pt idx="331">
                  <c:v>-147</c:v>
                </c:pt>
                <c:pt idx="332">
                  <c:v>-148</c:v>
                </c:pt>
                <c:pt idx="333">
                  <c:v>-149</c:v>
                </c:pt>
                <c:pt idx="334">
                  <c:v>-150</c:v>
                </c:pt>
                <c:pt idx="335">
                  <c:v>-151</c:v>
                </c:pt>
                <c:pt idx="336">
                  <c:v>-152</c:v>
                </c:pt>
                <c:pt idx="337">
                  <c:v>-153</c:v>
                </c:pt>
                <c:pt idx="338">
                  <c:v>-154</c:v>
                </c:pt>
                <c:pt idx="339">
                  <c:v>-155</c:v>
                </c:pt>
                <c:pt idx="340">
                  <c:v>-156</c:v>
                </c:pt>
                <c:pt idx="341">
                  <c:v>-157</c:v>
                </c:pt>
                <c:pt idx="342">
                  <c:v>-158</c:v>
                </c:pt>
                <c:pt idx="343">
                  <c:v>-159</c:v>
                </c:pt>
                <c:pt idx="344">
                  <c:v>-160</c:v>
                </c:pt>
                <c:pt idx="345">
                  <c:v>-161</c:v>
                </c:pt>
                <c:pt idx="346">
                  <c:v>-162</c:v>
                </c:pt>
                <c:pt idx="347">
                  <c:v>-163</c:v>
                </c:pt>
                <c:pt idx="348">
                  <c:v>-164</c:v>
                </c:pt>
                <c:pt idx="349">
                  <c:v>-165</c:v>
                </c:pt>
                <c:pt idx="350">
                  <c:v>-166</c:v>
                </c:pt>
                <c:pt idx="351">
                  <c:v>-167</c:v>
                </c:pt>
                <c:pt idx="352">
                  <c:v>-168</c:v>
                </c:pt>
                <c:pt idx="353">
                  <c:v>-169</c:v>
                </c:pt>
                <c:pt idx="354">
                  <c:v>-170</c:v>
                </c:pt>
                <c:pt idx="355">
                  <c:v>-171</c:v>
                </c:pt>
                <c:pt idx="356">
                  <c:v>-172</c:v>
                </c:pt>
                <c:pt idx="357">
                  <c:v>-173</c:v>
                </c:pt>
                <c:pt idx="358">
                  <c:v>-174</c:v>
                </c:pt>
                <c:pt idx="359">
                  <c:v>-175</c:v>
                </c:pt>
                <c:pt idx="360">
                  <c:v>-176</c:v>
                </c:pt>
                <c:pt idx="361">
                  <c:v>-177</c:v>
                </c:pt>
                <c:pt idx="362">
                  <c:v>-178</c:v>
                </c:pt>
                <c:pt idx="363">
                  <c:v>-179</c:v>
                </c:pt>
                <c:pt idx="364">
                  <c:v>-180</c:v>
                </c:pt>
              </c:numCache>
            </c:numRef>
          </c:cat>
          <c:val>
            <c:numRef>
              <c:f>Feuil1!$G$3:$G$367</c:f>
              <c:numCache>
                <c:formatCode>0.00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2.5000000000000001E-2</c:v>
                </c:pt>
                <c:pt idx="78">
                  <c:v>7.4999999999999997E-2</c:v>
                </c:pt>
                <c:pt idx="79">
                  <c:v>0.12499999999999999</c:v>
                </c:pt>
                <c:pt idx="80">
                  <c:v>0.17500000000000002</c:v>
                </c:pt>
                <c:pt idx="81">
                  <c:v>0.24999999999999997</c:v>
                </c:pt>
                <c:pt idx="82">
                  <c:v>0.32500000000000001</c:v>
                </c:pt>
                <c:pt idx="83">
                  <c:v>0.42500000000000004</c:v>
                </c:pt>
                <c:pt idx="84">
                  <c:v>0.54999999999999993</c:v>
                </c:pt>
                <c:pt idx="85">
                  <c:v>0.64999999999999991</c:v>
                </c:pt>
                <c:pt idx="86">
                  <c:v>0.72500000000000031</c:v>
                </c:pt>
                <c:pt idx="87">
                  <c:v>0.8</c:v>
                </c:pt>
                <c:pt idx="88">
                  <c:v>0.87500000000000011</c:v>
                </c:pt>
                <c:pt idx="89">
                  <c:v>0.89999999999999947</c:v>
                </c:pt>
                <c:pt idx="90">
                  <c:v>1.0000000000000009</c:v>
                </c:pt>
                <c:pt idx="91">
                  <c:v>0.99999999999999956</c:v>
                </c:pt>
                <c:pt idx="92">
                  <c:v>0.99999999999999956</c:v>
                </c:pt>
                <c:pt idx="93">
                  <c:v>1.0000000000000009</c:v>
                </c:pt>
                <c:pt idx="94">
                  <c:v>0.99999999999999956</c:v>
                </c:pt>
                <c:pt idx="95">
                  <c:v>0.99999999999999956</c:v>
                </c:pt>
                <c:pt idx="96">
                  <c:v>1.0000000000000009</c:v>
                </c:pt>
                <c:pt idx="97">
                  <c:v>1.0000000000000009</c:v>
                </c:pt>
                <c:pt idx="98">
                  <c:v>0.99999999999999811</c:v>
                </c:pt>
                <c:pt idx="99">
                  <c:v>1.0000000000000009</c:v>
                </c:pt>
                <c:pt idx="100">
                  <c:v>1.0000000000000009</c:v>
                </c:pt>
                <c:pt idx="101">
                  <c:v>0.99999999999999811</c:v>
                </c:pt>
                <c:pt idx="102">
                  <c:v>1.0000000000000009</c:v>
                </c:pt>
                <c:pt idx="103">
                  <c:v>1.0250000000000008</c:v>
                </c:pt>
                <c:pt idx="104">
                  <c:v>1.0749999999999982</c:v>
                </c:pt>
                <c:pt idx="105">
                  <c:v>1.1750000000000012</c:v>
                </c:pt>
                <c:pt idx="106">
                  <c:v>1.3499999999999983</c:v>
                </c:pt>
                <c:pt idx="107">
                  <c:v>1.6250000000000013</c:v>
                </c:pt>
                <c:pt idx="108">
                  <c:v>1.974999999999999</c:v>
                </c:pt>
                <c:pt idx="109">
                  <c:v>2.4000000000000021</c:v>
                </c:pt>
                <c:pt idx="110">
                  <c:v>2.8999999999999968</c:v>
                </c:pt>
                <c:pt idx="111">
                  <c:v>3.5000000000000031</c:v>
                </c:pt>
                <c:pt idx="112">
                  <c:v>4.1999999999999984</c:v>
                </c:pt>
                <c:pt idx="113">
                  <c:v>4.9999999999999991</c:v>
                </c:pt>
                <c:pt idx="114">
                  <c:v>5.850000000000005</c:v>
                </c:pt>
                <c:pt idx="115">
                  <c:v>6.7249999999999925</c:v>
                </c:pt>
                <c:pt idx="116">
                  <c:v>7.6250000000000036</c:v>
                </c:pt>
                <c:pt idx="117">
                  <c:v>8.4999999999999964</c:v>
                </c:pt>
                <c:pt idx="118">
                  <c:v>9.3250000000000064</c:v>
                </c:pt>
                <c:pt idx="119">
                  <c:v>10.099999999999998</c:v>
                </c:pt>
                <c:pt idx="120">
                  <c:v>10.825000000000006</c:v>
                </c:pt>
                <c:pt idx="121">
                  <c:v>11.5</c:v>
                </c:pt>
                <c:pt idx="122">
                  <c:v>12.1</c:v>
                </c:pt>
                <c:pt idx="123">
                  <c:v>12.650000000000006</c:v>
                </c:pt>
                <c:pt idx="124">
                  <c:v>13.149999999999995</c:v>
                </c:pt>
                <c:pt idx="125">
                  <c:v>13.575000000000003</c:v>
                </c:pt>
                <c:pt idx="126">
                  <c:v>13.924999999999986</c:v>
                </c:pt>
                <c:pt idx="127">
                  <c:v>14.224999999999998</c:v>
                </c:pt>
                <c:pt idx="128">
                  <c:v>14.475000000000016</c:v>
                </c:pt>
                <c:pt idx="129">
                  <c:v>14.579999999999949</c:v>
                </c:pt>
                <c:pt idx="130">
                  <c:v>14.650000000000007</c:v>
                </c:pt>
                <c:pt idx="131">
                  <c:v>14.774999999999983</c:v>
                </c:pt>
                <c:pt idx="132">
                  <c:v>14.824999999999999</c:v>
                </c:pt>
                <c:pt idx="133">
                  <c:v>14.824999999999999</c:v>
                </c:pt>
                <c:pt idx="134">
                  <c:v>14.774999999999983</c:v>
                </c:pt>
                <c:pt idx="135">
                  <c:v>14.675000000000038</c:v>
                </c:pt>
                <c:pt idx="136">
                  <c:v>14.524999999999988</c:v>
                </c:pt>
                <c:pt idx="137">
                  <c:v>14.349999999999996</c:v>
                </c:pt>
                <c:pt idx="138">
                  <c:v>14.124999999999988</c:v>
                </c:pt>
                <c:pt idx="139">
                  <c:v>13.874999999999993</c:v>
                </c:pt>
                <c:pt idx="140">
                  <c:v>13.575000000000026</c:v>
                </c:pt>
                <c:pt idx="141">
                  <c:v>13.3</c:v>
                </c:pt>
                <c:pt idx="142">
                  <c:v>12.999999999999989</c:v>
                </c:pt>
                <c:pt idx="143">
                  <c:v>12.674999999999992</c:v>
                </c:pt>
                <c:pt idx="144">
                  <c:v>12.349999999999994</c:v>
                </c:pt>
                <c:pt idx="145">
                  <c:v>12.025000000000041</c:v>
                </c:pt>
                <c:pt idx="146">
                  <c:v>11.7</c:v>
                </c:pt>
                <c:pt idx="147">
                  <c:v>11.374999999999957</c:v>
                </c:pt>
                <c:pt idx="148">
                  <c:v>11.050000000000004</c:v>
                </c:pt>
                <c:pt idx="149">
                  <c:v>10.725000000000051</c:v>
                </c:pt>
                <c:pt idx="150">
                  <c:v>10.39999999999992</c:v>
                </c:pt>
                <c:pt idx="151">
                  <c:v>10.075000000000056</c:v>
                </c:pt>
                <c:pt idx="152">
                  <c:v>9.7500000000000142</c:v>
                </c:pt>
                <c:pt idx="153">
                  <c:v>9.4249999999999723</c:v>
                </c:pt>
                <c:pt idx="154">
                  <c:v>9.1000000000000192</c:v>
                </c:pt>
                <c:pt idx="155">
                  <c:v>8.7749999999999773</c:v>
                </c:pt>
                <c:pt idx="156">
                  <c:v>8.4500000000000242</c:v>
                </c:pt>
                <c:pt idx="157">
                  <c:v>8.1249999999999822</c:v>
                </c:pt>
                <c:pt idx="158">
                  <c:v>7.8000000000000291</c:v>
                </c:pt>
                <c:pt idx="159">
                  <c:v>7.4749999999999872</c:v>
                </c:pt>
                <c:pt idx="160">
                  <c:v>7.1499999999999453</c:v>
                </c:pt>
                <c:pt idx="161">
                  <c:v>6.8249999999999922</c:v>
                </c:pt>
                <c:pt idx="162">
                  <c:v>6.5000000000000391</c:v>
                </c:pt>
                <c:pt idx="163">
                  <c:v>6.1749999999999972</c:v>
                </c:pt>
                <c:pt idx="164">
                  <c:v>5.8500000000000441</c:v>
                </c:pt>
                <c:pt idx="165">
                  <c:v>5.5250000000000021</c:v>
                </c:pt>
                <c:pt idx="166">
                  <c:v>5.1999999999999602</c:v>
                </c:pt>
                <c:pt idx="167">
                  <c:v>4.8750000000000071</c:v>
                </c:pt>
                <c:pt idx="168">
                  <c:v>4.5499999999999652</c:v>
                </c:pt>
                <c:pt idx="169">
                  <c:v>4.2250000000000121</c:v>
                </c:pt>
                <c:pt idx="170">
                  <c:v>3.8999999999999702</c:v>
                </c:pt>
                <c:pt idx="171">
                  <c:v>3.5750000000000171</c:v>
                </c:pt>
                <c:pt idx="172">
                  <c:v>3.2500000000000639</c:v>
                </c:pt>
                <c:pt idx="173">
                  <c:v>2.9249999999999332</c:v>
                </c:pt>
                <c:pt idx="174">
                  <c:v>2.6000000000000689</c:v>
                </c:pt>
                <c:pt idx="175">
                  <c:v>2.2749999999999382</c:v>
                </c:pt>
                <c:pt idx="176">
                  <c:v>1.9499999999999851</c:v>
                </c:pt>
                <c:pt idx="177">
                  <c:v>1.625000000000032</c:v>
                </c:pt>
                <c:pt idx="178">
                  <c:v>1.2999999999999901</c:v>
                </c:pt>
                <c:pt idx="179">
                  <c:v>0.97500000000003695</c:v>
                </c:pt>
                <c:pt idx="180">
                  <c:v>0.64999999999999503</c:v>
                </c:pt>
                <c:pt idx="181">
                  <c:v>0.3249999999999531</c:v>
                </c:pt>
                <c:pt idx="182">
                  <c:v>0</c:v>
                </c:pt>
                <c:pt idx="183">
                  <c:v>-0.3249999999999531</c:v>
                </c:pt>
                <c:pt idx="184">
                  <c:v>-0.64999999999999503</c:v>
                </c:pt>
                <c:pt idx="185">
                  <c:v>-0.97500000000003695</c:v>
                </c:pt>
                <c:pt idx="186">
                  <c:v>-1.2999999999999901</c:v>
                </c:pt>
                <c:pt idx="187">
                  <c:v>-1.625000000000032</c:v>
                </c:pt>
                <c:pt idx="188">
                  <c:v>-1.9499999999999851</c:v>
                </c:pt>
                <c:pt idx="189">
                  <c:v>-2.2749999999999382</c:v>
                </c:pt>
                <c:pt idx="190">
                  <c:v>-2.6000000000000689</c:v>
                </c:pt>
                <c:pt idx="191">
                  <c:v>-2.9249999999999332</c:v>
                </c:pt>
                <c:pt idx="192">
                  <c:v>-3.2500000000000639</c:v>
                </c:pt>
                <c:pt idx="193">
                  <c:v>-3.5750000000000171</c:v>
                </c:pt>
                <c:pt idx="194">
                  <c:v>-3.8999999999999702</c:v>
                </c:pt>
                <c:pt idx="195">
                  <c:v>-4.2250000000000121</c:v>
                </c:pt>
                <c:pt idx="196">
                  <c:v>-4.5499999999999652</c:v>
                </c:pt>
                <c:pt idx="197">
                  <c:v>-4.8750000000000071</c:v>
                </c:pt>
                <c:pt idx="198">
                  <c:v>-5.1999999999999602</c:v>
                </c:pt>
                <c:pt idx="199">
                  <c:v>-5.5250000000000021</c:v>
                </c:pt>
                <c:pt idx="200">
                  <c:v>-5.8500000000000441</c:v>
                </c:pt>
                <c:pt idx="201">
                  <c:v>-6.1749999999999972</c:v>
                </c:pt>
                <c:pt idx="202">
                  <c:v>-6.5000000000000391</c:v>
                </c:pt>
                <c:pt idx="203">
                  <c:v>-6.8249999999999922</c:v>
                </c:pt>
                <c:pt idx="204">
                  <c:v>-7.1499999999999453</c:v>
                </c:pt>
                <c:pt idx="205">
                  <c:v>-7.4749999999999872</c:v>
                </c:pt>
                <c:pt idx="206">
                  <c:v>-7.8000000000000291</c:v>
                </c:pt>
                <c:pt idx="207">
                  <c:v>-8.1249999999999822</c:v>
                </c:pt>
                <c:pt idx="208">
                  <c:v>-8.4500000000000242</c:v>
                </c:pt>
                <c:pt idx="209">
                  <c:v>-8.7749999999999773</c:v>
                </c:pt>
                <c:pt idx="210">
                  <c:v>-9.1000000000000192</c:v>
                </c:pt>
                <c:pt idx="211">
                  <c:v>-9.4249999999999723</c:v>
                </c:pt>
                <c:pt idx="212">
                  <c:v>-9.7500000000000142</c:v>
                </c:pt>
                <c:pt idx="213">
                  <c:v>-10.075000000000056</c:v>
                </c:pt>
                <c:pt idx="214">
                  <c:v>-10.39999999999992</c:v>
                </c:pt>
                <c:pt idx="215">
                  <c:v>-10.725000000000051</c:v>
                </c:pt>
                <c:pt idx="216">
                  <c:v>-11.050000000000004</c:v>
                </c:pt>
                <c:pt idx="217">
                  <c:v>-11.374999999999957</c:v>
                </c:pt>
                <c:pt idx="218">
                  <c:v>-11.7</c:v>
                </c:pt>
                <c:pt idx="219">
                  <c:v>-12.025000000000041</c:v>
                </c:pt>
                <c:pt idx="220">
                  <c:v>-12.187500000000107</c:v>
                </c:pt>
                <c:pt idx="221">
                  <c:v>-12.349999999999994</c:v>
                </c:pt>
                <c:pt idx="222">
                  <c:v>-12.674999999999992</c:v>
                </c:pt>
                <c:pt idx="223">
                  <c:v>-12.999999999999989</c:v>
                </c:pt>
                <c:pt idx="224">
                  <c:v>-13.3</c:v>
                </c:pt>
                <c:pt idx="225">
                  <c:v>-13.575000000000026</c:v>
                </c:pt>
                <c:pt idx="226">
                  <c:v>-13.874999999999993</c:v>
                </c:pt>
                <c:pt idx="227">
                  <c:v>-14.124999999999988</c:v>
                </c:pt>
                <c:pt idx="228">
                  <c:v>-14.349999999999996</c:v>
                </c:pt>
                <c:pt idx="229">
                  <c:v>-14.524999999999988</c:v>
                </c:pt>
                <c:pt idx="230">
                  <c:v>-14.675000000000038</c:v>
                </c:pt>
                <c:pt idx="231">
                  <c:v>-14.774999999999983</c:v>
                </c:pt>
                <c:pt idx="232">
                  <c:v>-14.824999999999999</c:v>
                </c:pt>
                <c:pt idx="233">
                  <c:v>-14.824999999999999</c:v>
                </c:pt>
                <c:pt idx="234">
                  <c:v>-14.774999999999983</c:v>
                </c:pt>
                <c:pt idx="235">
                  <c:v>-14.650000000000007</c:v>
                </c:pt>
                <c:pt idx="236">
                  <c:v>-14.475000000000016</c:v>
                </c:pt>
                <c:pt idx="237">
                  <c:v>-14.224999999999998</c:v>
                </c:pt>
                <c:pt idx="238">
                  <c:v>-13.924999999999986</c:v>
                </c:pt>
                <c:pt idx="239">
                  <c:v>-13.575000000000003</c:v>
                </c:pt>
                <c:pt idx="240">
                  <c:v>-13.149999999999995</c:v>
                </c:pt>
                <c:pt idx="241">
                  <c:v>-12.650000000000006</c:v>
                </c:pt>
                <c:pt idx="242">
                  <c:v>-12.1</c:v>
                </c:pt>
                <c:pt idx="243">
                  <c:v>-11.5</c:v>
                </c:pt>
                <c:pt idx="244">
                  <c:v>-10.825000000000006</c:v>
                </c:pt>
                <c:pt idx="245">
                  <c:v>-10.099999999999998</c:v>
                </c:pt>
                <c:pt idx="246">
                  <c:v>-9.3250000000000064</c:v>
                </c:pt>
                <c:pt idx="247">
                  <c:v>-8.4999999999999964</c:v>
                </c:pt>
                <c:pt idx="248">
                  <c:v>-7.6250000000000036</c:v>
                </c:pt>
                <c:pt idx="249">
                  <c:v>-6.7249999999999925</c:v>
                </c:pt>
                <c:pt idx="250">
                  <c:v>-5.850000000000005</c:v>
                </c:pt>
                <c:pt idx="251">
                  <c:v>-4.9999999999999991</c:v>
                </c:pt>
                <c:pt idx="252">
                  <c:v>-4.1999999999999984</c:v>
                </c:pt>
                <c:pt idx="253">
                  <c:v>-3.5000000000000031</c:v>
                </c:pt>
                <c:pt idx="254">
                  <c:v>-2.8999999999999968</c:v>
                </c:pt>
                <c:pt idx="255">
                  <c:v>-2.4000000000000021</c:v>
                </c:pt>
                <c:pt idx="256">
                  <c:v>-1.974999999999999</c:v>
                </c:pt>
                <c:pt idx="257">
                  <c:v>-1.6250000000000013</c:v>
                </c:pt>
                <c:pt idx="258">
                  <c:v>-1.3499999999999983</c:v>
                </c:pt>
                <c:pt idx="259">
                  <c:v>-1.1750000000000012</c:v>
                </c:pt>
                <c:pt idx="260">
                  <c:v>-1.0749999999999982</c:v>
                </c:pt>
                <c:pt idx="261">
                  <c:v>-1.0250000000000008</c:v>
                </c:pt>
                <c:pt idx="262">
                  <c:v>-1.0000000000000009</c:v>
                </c:pt>
                <c:pt idx="263">
                  <c:v>-0.99999999999999811</c:v>
                </c:pt>
                <c:pt idx="264">
                  <c:v>-1.0000000000000009</c:v>
                </c:pt>
                <c:pt idx="265">
                  <c:v>-1.0000000000000009</c:v>
                </c:pt>
                <c:pt idx="266">
                  <c:v>-0.99999999999999811</c:v>
                </c:pt>
                <c:pt idx="267">
                  <c:v>-1.0000000000000009</c:v>
                </c:pt>
                <c:pt idx="268">
                  <c:v>-1.0000000000000009</c:v>
                </c:pt>
                <c:pt idx="269">
                  <c:v>-0.99999999999999956</c:v>
                </c:pt>
                <c:pt idx="270">
                  <c:v>-0.99999999999999956</c:v>
                </c:pt>
                <c:pt idx="271">
                  <c:v>-1.0000000000000009</c:v>
                </c:pt>
                <c:pt idx="272">
                  <c:v>-0.99999999999999956</c:v>
                </c:pt>
                <c:pt idx="273">
                  <c:v>-0.99999999999999956</c:v>
                </c:pt>
                <c:pt idx="274">
                  <c:v>-1.0000000000000009</c:v>
                </c:pt>
                <c:pt idx="275">
                  <c:v>-0.89999999999999947</c:v>
                </c:pt>
                <c:pt idx="276">
                  <c:v>-0.87500000000000011</c:v>
                </c:pt>
                <c:pt idx="277">
                  <c:v>-0.8</c:v>
                </c:pt>
                <c:pt idx="278">
                  <c:v>-0.72500000000000031</c:v>
                </c:pt>
                <c:pt idx="279">
                  <c:v>-0.64999999999999991</c:v>
                </c:pt>
                <c:pt idx="280">
                  <c:v>-0.54999999999999993</c:v>
                </c:pt>
                <c:pt idx="281">
                  <c:v>-0.42500000000000004</c:v>
                </c:pt>
                <c:pt idx="282">
                  <c:v>-0.32500000000000001</c:v>
                </c:pt>
                <c:pt idx="283">
                  <c:v>-0.24999999999999997</c:v>
                </c:pt>
                <c:pt idx="284">
                  <c:v>-0.17500000000000002</c:v>
                </c:pt>
                <c:pt idx="285">
                  <c:v>-0.12499999999999999</c:v>
                </c:pt>
                <c:pt idx="286">
                  <c:v>-7.4999999999999997E-2</c:v>
                </c:pt>
                <c:pt idx="287">
                  <c:v>-2.5000000000000001E-2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Feuil1!$H$1</c:f>
              <c:strCache>
                <c:ptCount val="1"/>
                <c:pt idx="0">
                  <c:v>Accélération poussoir
(μm/°²)</c:v>
                </c:pt>
              </c:strCache>
            </c:strRef>
          </c:tx>
          <c:marker>
            <c:symbol val="none"/>
          </c:marker>
          <c:cat>
            <c:numRef>
              <c:f>Feuil1!$B$3:$B$367</c:f>
              <c:numCache>
                <c:formatCode>General</c:formatCode>
                <c:ptCount val="365"/>
                <c:pt idx="0">
                  <c:v>180</c:v>
                </c:pt>
                <c:pt idx="1">
                  <c:v>179</c:v>
                </c:pt>
                <c:pt idx="2">
                  <c:v>178</c:v>
                </c:pt>
                <c:pt idx="3">
                  <c:v>177</c:v>
                </c:pt>
                <c:pt idx="4">
                  <c:v>176</c:v>
                </c:pt>
                <c:pt idx="5">
                  <c:v>175</c:v>
                </c:pt>
                <c:pt idx="6">
                  <c:v>174</c:v>
                </c:pt>
                <c:pt idx="7">
                  <c:v>173</c:v>
                </c:pt>
                <c:pt idx="8">
                  <c:v>172</c:v>
                </c:pt>
                <c:pt idx="9">
                  <c:v>171</c:v>
                </c:pt>
                <c:pt idx="10">
                  <c:v>170</c:v>
                </c:pt>
                <c:pt idx="11">
                  <c:v>169</c:v>
                </c:pt>
                <c:pt idx="12">
                  <c:v>168</c:v>
                </c:pt>
                <c:pt idx="13">
                  <c:v>167</c:v>
                </c:pt>
                <c:pt idx="14">
                  <c:v>166</c:v>
                </c:pt>
                <c:pt idx="15">
                  <c:v>165</c:v>
                </c:pt>
                <c:pt idx="16">
                  <c:v>164</c:v>
                </c:pt>
                <c:pt idx="17">
                  <c:v>163</c:v>
                </c:pt>
                <c:pt idx="18">
                  <c:v>162</c:v>
                </c:pt>
                <c:pt idx="19">
                  <c:v>161</c:v>
                </c:pt>
                <c:pt idx="20">
                  <c:v>160</c:v>
                </c:pt>
                <c:pt idx="21">
                  <c:v>159</c:v>
                </c:pt>
                <c:pt idx="22">
                  <c:v>158</c:v>
                </c:pt>
                <c:pt idx="23">
                  <c:v>157</c:v>
                </c:pt>
                <c:pt idx="24">
                  <c:v>156</c:v>
                </c:pt>
                <c:pt idx="25">
                  <c:v>155</c:v>
                </c:pt>
                <c:pt idx="26">
                  <c:v>154</c:v>
                </c:pt>
                <c:pt idx="27">
                  <c:v>153</c:v>
                </c:pt>
                <c:pt idx="28">
                  <c:v>152</c:v>
                </c:pt>
                <c:pt idx="29">
                  <c:v>151</c:v>
                </c:pt>
                <c:pt idx="30">
                  <c:v>150</c:v>
                </c:pt>
                <c:pt idx="31">
                  <c:v>149</c:v>
                </c:pt>
                <c:pt idx="32">
                  <c:v>148</c:v>
                </c:pt>
                <c:pt idx="33">
                  <c:v>147</c:v>
                </c:pt>
                <c:pt idx="34">
                  <c:v>146</c:v>
                </c:pt>
                <c:pt idx="35">
                  <c:v>145</c:v>
                </c:pt>
                <c:pt idx="36">
                  <c:v>144</c:v>
                </c:pt>
                <c:pt idx="37">
                  <c:v>143</c:v>
                </c:pt>
                <c:pt idx="38">
                  <c:v>142.5</c:v>
                </c:pt>
                <c:pt idx="39">
                  <c:v>142</c:v>
                </c:pt>
                <c:pt idx="40">
                  <c:v>141</c:v>
                </c:pt>
                <c:pt idx="41">
                  <c:v>140</c:v>
                </c:pt>
                <c:pt idx="42">
                  <c:v>139</c:v>
                </c:pt>
                <c:pt idx="43">
                  <c:v>138</c:v>
                </c:pt>
                <c:pt idx="44">
                  <c:v>137</c:v>
                </c:pt>
                <c:pt idx="45">
                  <c:v>136</c:v>
                </c:pt>
                <c:pt idx="46">
                  <c:v>135</c:v>
                </c:pt>
                <c:pt idx="47">
                  <c:v>134</c:v>
                </c:pt>
                <c:pt idx="48">
                  <c:v>133</c:v>
                </c:pt>
                <c:pt idx="49">
                  <c:v>132</c:v>
                </c:pt>
                <c:pt idx="50">
                  <c:v>131</c:v>
                </c:pt>
                <c:pt idx="51">
                  <c:v>130</c:v>
                </c:pt>
                <c:pt idx="52">
                  <c:v>129</c:v>
                </c:pt>
                <c:pt idx="53">
                  <c:v>128</c:v>
                </c:pt>
                <c:pt idx="54">
                  <c:v>127</c:v>
                </c:pt>
                <c:pt idx="55">
                  <c:v>126</c:v>
                </c:pt>
                <c:pt idx="56">
                  <c:v>125</c:v>
                </c:pt>
                <c:pt idx="57">
                  <c:v>124</c:v>
                </c:pt>
                <c:pt idx="58">
                  <c:v>123</c:v>
                </c:pt>
                <c:pt idx="59">
                  <c:v>122</c:v>
                </c:pt>
                <c:pt idx="60">
                  <c:v>121</c:v>
                </c:pt>
                <c:pt idx="61">
                  <c:v>120</c:v>
                </c:pt>
                <c:pt idx="62">
                  <c:v>119</c:v>
                </c:pt>
                <c:pt idx="63">
                  <c:v>118</c:v>
                </c:pt>
                <c:pt idx="64">
                  <c:v>117</c:v>
                </c:pt>
                <c:pt idx="65">
                  <c:v>116</c:v>
                </c:pt>
                <c:pt idx="66">
                  <c:v>115</c:v>
                </c:pt>
                <c:pt idx="67">
                  <c:v>114</c:v>
                </c:pt>
                <c:pt idx="68">
                  <c:v>113</c:v>
                </c:pt>
                <c:pt idx="69">
                  <c:v>112</c:v>
                </c:pt>
                <c:pt idx="70">
                  <c:v>111</c:v>
                </c:pt>
                <c:pt idx="71">
                  <c:v>110</c:v>
                </c:pt>
                <c:pt idx="72">
                  <c:v>109</c:v>
                </c:pt>
                <c:pt idx="73">
                  <c:v>108</c:v>
                </c:pt>
                <c:pt idx="74">
                  <c:v>107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  <c:pt idx="78">
                  <c:v>103</c:v>
                </c:pt>
                <c:pt idx="79">
                  <c:v>102</c:v>
                </c:pt>
                <c:pt idx="80">
                  <c:v>101</c:v>
                </c:pt>
                <c:pt idx="81">
                  <c:v>100</c:v>
                </c:pt>
                <c:pt idx="82">
                  <c:v>99</c:v>
                </c:pt>
                <c:pt idx="83">
                  <c:v>98</c:v>
                </c:pt>
                <c:pt idx="84">
                  <c:v>97</c:v>
                </c:pt>
                <c:pt idx="85">
                  <c:v>96</c:v>
                </c:pt>
                <c:pt idx="86">
                  <c:v>95</c:v>
                </c:pt>
                <c:pt idx="87">
                  <c:v>94</c:v>
                </c:pt>
                <c:pt idx="88">
                  <c:v>93</c:v>
                </c:pt>
                <c:pt idx="89">
                  <c:v>92</c:v>
                </c:pt>
                <c:pt idx="90">
                  <c:v>91</c:v>
                </c:pt>
                <c:pt idx="91">
                  <c:v>90</c:v>
                </c:pt>
                <c:pt idx="92">
                  <c:v>89</c:v>
                </c:pt>
                <c:pt idx="93">
                  <c:v>88</c:v>
                </c:pt>
                <c:pt idx="94">
                  <c:v>87</c:v>
                </c:pt>
                <c:pt idx="95">
                  <c:v>86</c:v>
                </c:pt>
                <c:pt idx="96">
                  <c:v>85</c:v>
                </c:pt>
                <c:pt idx="97">
                  <c:v>84</c:v>
                </c:pt>
                <c:pt idx="98">
                  <c:v>83</c:v>
                </c:pt>
                <c:pt idx="99">
                  <c:v>82</c:v>
                </c:pt>
                <c:pt idx="100">
                  <c:v>81</c:v>
                </c:pt>
                <c:pt idx="101">
                  <c:v>80</c:v>
                </c:pt>
                <c:pt idx="102">
                  <c:v>79</c:v>
                </c:pt>
                <c:pt idx="103">
                  <c:v>78</c:v>
                </c:pt>
                <c:pt idx="104">
                  <c:v>77</c:v>
                </c:pt>
                <c:pt idx="105">
                  <c:v>76</c:v>
                </c:pt>
                <c:pt idx="106">
                  <c:v>75</c:v>
                </c:pt>
                <c:pt idx="107">
                  <c:v>74</c:v>
                </c:pt>
                <c:pt idx="108">
                  <c:v>73</c:v>
                </c:pt>
                <c:pt idx="109">
                  <c:v>72</c:v>
                </c:pt>
                <c:pt idx="110">
                  <c:v>71</c:v>
                </c:pt>
                <c:pt idx="111">
                  <c:v>70</c:v>
                </c:pt>
                <c:pt idx="112">
                  <c:v>69</c:v>
                </c:pt>
                <c:pt idx="113">
                  <c:v>68</c:v>
                </c:pt>
                <c:pt idx="114">
                  <c:v>67</c:v>
                </c:pt>
                <c:pt idx="115">
                  <c:v>66</c:v>
                </c:pt>
                <c:pt idx="116">
                  <c:v>65</c:v>
                </c:pt>
                <c:pt idx="117">
                  <c:v>64</c:v>
                </c:pt>
                <c:pt idx="118">
                  <c:v>63</c:v>
                </c:pt>
                <c:pt idx="119">
                  <c:v>62</c:v>
                </c:pt>
                <c:pt idx="120">
                  <c:v>61</c:v>
                </c:pt>
                <c:pt idx="121">
                  <c:v>60</c:v>
                </c:pt>
                <c:pt idx="122">
                  <c:v>59</c:v>
                </c:pt>
                <c:pt idx="123">
                  <c:v>58</c:v>
                </c:pt>
                <c:pt idx="124">
                  <c:v>57</c:v>
                </c:pt>
                <c:pt idx="125">
                  <c:v>56</c:v>
                </c:pt>
                <c:pt idx="126">
                  <c:v>55</c:v>
                </c:pt>
                <c:pt idx="127">
                  <c:v>54</c:v>
                </c:pt>
                <c:pt idx="128">
                  <c:v>53</c:v>
                </c:pt>
                <c:pt idx="129">
                  <c:v>52.5</c:v>
                </c:pt>
                <c:pt idx="130">
                  <c:v>52</c:v>
                </c:pt>
                <c:pt idx="131">
                  <c:v>51</c:v>
                </c:pt>
                <c:pt idx="132">
                  <c:v>50</c:v>
                </c:pt>
                <c:pt idx="133">
                  <c:v>49</c:v>
                </c:pt>
                <c:pt idx="134">
                  <c:v>48</c:v>
                </c:pt>
                <c:pt idx="135">
                  <c:v>47</c:v>
                </c:pt>
                <c:pt idx="136">
                  <c:v>46</c:v>
                </c:pt>
                <c:pt idx="137">
                  <c:v>45</c:v>
                </c:pt>
                <c:pt idx="138">
                  <c:v>44</c:v>
                </c:pt>
                <c:pt idx="139">
                  <c:v>43</c:v>
                </c:pt>
                <c:pt idx="140">
                  <c:v>42</c:v>
                </c:pt>
                <c:pt idx="141">
                  <c:v>41</c:v>
                </c:pt>
                <c:pt idx="142">
                  <c:v>40</c:v>
                </c:pt>
                <c:pt idx="143">
                  <c:v>39</c:v>
                </c:pt>
                <c:pt idx="144">
                  <c:v>38</c:v>
                </c:pt>
                <c:pt idx="145">
                  <c:v>37</c:v>
                </c:pt>
                <c:pt idx="146">
                  <c:v>36</c:v>
                </c:pt>
                <c:pt idx="147">
                  <c:v>35</c:v>
                </c:pt>
                <c:pt idx="148">
                  <c:v>34</c:v>
                </c:pt>
                <c:pt idx="149">
                  <c:v>33</c:v>
                </c:pt>
                <c:pt idx="150">
                  <c:v>32</c:v>
                </c:pt>
                <c:pt idx="151">
                  <c:v>31</c:v>
                </c:pt>
                <c:pt idx="152">
                  <c:v>30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24</c:v>
                </c:pt>
                <c:pt idx="159">
                  <c:v>23</c:v>
                </c:pt>
                <c:pt idx="160">
                  <c:v>22</c:v>
                </c:pt>
                <c:pt idx="161">
                  <c:v>21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17</c:v>
                </c:pt>
                <c:pt idx="166">
                  <c:v>16</c:v>
                </c:pt>
                <c:pt idx="167">
                  <c:v>15</c:v>
                </c:pt>
                <c:pt idx="168">
                  <c:v>14</c:v>
                </c:pt>
                <c:pt idx="169">
                  <c:v>13</c:v>
                </c:pt>
                <c:pt idx="170">
                  <c:v>12</c:v>
                </c:pt>
                <c:pt idx="171">
                  <c:v>11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4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-2</c:v>
                </c:pt>
                <c:pt idx="185">
                  <c:v>-3</c:v>
                </c:pt>
                <c:pt idx="186">
                  <c:v>-4</c:v>
                </c:pt>
                <c:pt idx="187">
                  <c:v>-5</c:v>
                </c:pt>
                <c:pt idx="188">
                  <c:v>-6</c:v>
                </c:pt>
                <c:pt idx="189">
                  <c:v>-7</c:v>
                </c:pt>
                <c:pt idx="190">
                  <c:v>-8</c:v>
                </c:pt>
                <c:pt idx="191">
                  <c:v>-9</c:v>
                </c:pt>
                <c:pt idx="192">
                  <c:v>-10</c:v>
                </c:pt>
                <c:pt idx="193">
                  <c:v>-11</c:v>
                </c:pt>
                <c:pt idx="194">
                  <c:v>-12</c:v>
                </c:pt>
                <c:pt idx="195">
                  <c:v>-13</c:v>
                </c:pt>
                <c:pt idx="196">
                  <c:v>-14</c:v>
                </c:pt>
                <c:pt idx="197">
                  <c:v>-15</c:v>
                </c:pt>
                <c:pt idx="198">
                  <c:v>-16</c:v>
                </c:pt>
                <c:pt idx="199">
                  <c:v>-17</c:v>
                </c:pt>
                <c:pt idx="200">
                  <c:v>-18</c:v>
                </c:pt>
                <c:pt idx="201">
                  <c:v>-19</c:v>
                </c:pt>
                <c:pt idx="202">
                  <c:v>-20</c:v>
                </c:pt>
                <c:pt idx="203">
                  <c:v>-21</c:v>
                </c:pt>
                <c:pt idx="204">
                  <c:v>-22</c:v>
                </c:pt>
                <c:pt idx="205">
                  <c:v>-23</c:v>
                </c:pt>
                <c:pt idx="206">
                  <c:v>-24</c:v>
                </c:pt>
                <c:pt idx="207">
                  <c:v>-25</c:v>
                </c:pt>
                <c:pt idx="208">
                  <c:v>-26</c:v>
                </c:pt>
                <c:pt idx="209">
                  <c:v>-27</c:v>
                </c:pt>
                <c:pt idx="210">
                  <c:v>-28</c:v>
                </c:pt>
                <c:pt idx="211">
                  <c:v>-29</c:v>
                </c:pt>
                <c:pt idx="212">
                  <c:v>-30</c:v>
                </c:pt>
                <c:pt idx="213">
                  <c:v>-31</c:v>
                </c:pt>
                <c:pt idx="214">
                  <c:v>-32</c:v>
                </c:pt>
                <c:pt idx="215">
                  <c:v>-33</c:v>
                </c:pt>
                <c:pt idx="216">
                  <c:v>-34</c:v>
                </c:pt>
                <c:pt idx="217">
                  <c:v>-35</c:v>
                </c:pt>
                <c:pt idx="218">
                  <c:v>-36</c:v>
                </c:pt>
                <c:pt idx="219">
                  <c:v>-37</c:v>
                </c:pt>
                <c:pt idx="220">
                  <c:v>-37.5</c:v>
                </c:pt>
                <c:pt idx="221">
                  <c:v>-38</c:v>
                </c:pt>
                <c:pt idx="222">
                  <c:v>-39</c:v>
                </c:pt>
                <c:pt idx="223">
                  <c:v>-40</c:v>
                </c:pt>
                <c:pt idx="224">
                  <c:v>-41</c:v>
                </c:pt>
                <c:pt idx="225">
                  <c:v>-42</c:v>
                </c:pt>
                <c:pt idx="226">
                  <c:v>-43</c:v>
                </c:pt>
                <c:pt idx="227">
                  <c:v>-44</c:v>
                </c:pt>
                <c:pt idx="228">
                  <c:v>-45</c:v>
                </c:pt>
                <c:pt idx="229">
                  <c:v>-46</c:v>
                </c:pt>
                <c:pt idx="230">
                  <c:v>-47</c:v>
                </c:pt>
                <c:pt idx="231">
                  <c:v>-48</c:v>
                </c:pt>
                <c:pt idx="232">
                  <c:v>-49</c:v>
                </c:pt>
                <c:pt idx="233">
                  <c:v>-50</c:v>
                </c:pt>
                <c:pt idx="234">
                  <c:v>-51</c:v>
                </c:pt>
                <c:pt idx="235">
                  <c:v>-52</c:v>
                </c:pt>
                <c:pt idx="236">
                  <c:v>-53</c:v>
                </c:pt>
                <c:pt idx="237">
                  <c:v>-54</c:v>
                </c:pt>
                <c:pt idx="238">
                  <c:v>-55</c:v>
                </c:pt>
                <c:pt idx="239">
                  <c:v>-56</c:v>
                </c:pt>
                <c:pt idx="240">
                  <c:v>-57</c:v>
                </c:pt>
                <c:pt idx="241">
                  <c:v>-58</c:v>
                </c:pt>
                <c:pt idx="242">
                  <c:v>-59</c:v>
                </c:pt>
                <c:pt idx="243">
                  <c:v>-60</c:v>
                </c:pt>
                <c:pt idx="244">
                  <c:v>-61</c:v>
                </c:pt>
                <c:pt idx="245">
                  <c:v>-62</c:v>
                </c:pt>
                <c:pt idx="246">
                  <c:v>-63</c:v>
                </c:pt>
                <c:pt idx="247">
                  <c:v>-64</c:v>
                </c:pt>
                <c:pt idx="248">
                  <c:v>-65</c:v>
                </c:pt>
                <c:pt idx="249">
                  <c:v>-66</c:v>
                </c:pt>
                <c:pt idx="250">
                  <c:v>-67</c:v>
                </c:pt>
                <c:pt idx="251">
                  <c:v>-68</c:v>
                </c:pt>
                <c:pt idx="252">
                  <c:v>-69</c:v>
                </c:pt>
                <c:pt idx="253">
                  <c:v>-70</c:v>
                </c:pt>
                <c:pt idx="254">
                  <c:v>-71</c:v>
                </c:pt>
                <c:pt idx="255">
                  <c:v>-72</c:v>
                </c:pt>
                <c:pt idx="256">
                  <c:v>-73</c:v>
                </c:pt>
                <c:pt idx="257">
                  <c:v>-74</c:v>
                </c:pt>
                <c:pt idx="258">
                  <c:v>-75</c:v>
                </c:pt>
                <c:pt idx="259">
                  <c:v>-76</c:v>
                </c:pt>
                <c:pt idx="260">
                  <c:v>-77</c:v>
                </c:pt>
                <c:pt idx="261">
                  <c:v>-78</c:v>
                </c:pt>
                <c:pt idx="262">
                  <c:v>-79</c:v>
                </c:pt>
                <c:pt idx="263">
                  <c:v>-80</c:v>
                </c:pt>
                <c:pt idx="264">
                  <c:v>-81</c:v>
                </c:pt>
                <c:pt idx="265">
                  <c:v>-82</c:v>
                </c:pt>
                <c:pt idx="266">
                  <c:v>-83</c:v>
                </c:pt>
                <c:pt idx="267">
                  <c:v>-84</c:v>
                </c:pt>
                <c:pt idx="268">
                  <c:v>-85</c:v>
                </c:pt>
                <c:pt idx="269">
                  <c:v>-86</c:v>
                </c:pt>
                <c:pt idx="270">
                  <c:v>-87</c:v>
                </c:pt>
                <c:pt idx="271">
                  <c:v>-88</c:v>
                </c:pt>
                <c:pt idx="272">
                  <c:v>-89</c:v>
                </c:pt>
                <c:pt idx="273">
                  <c:v>-90</c:v>
                </c:pt>
                <c:pt idx="274">
                  <c:v>-91</c:v>
                </c:pt>
                <c:pt idx="275">
                  <c:v>-92</c:v>
                </c:pt>
                <c:pt idx="276">
                  <c:v>-93</c:v>
                </c:pt>
                <c:pt idx="277">
                  <c:v>-94</c:v>
                </c:pt>
                <c:pt idx="278">
                  <c:v>-95</c:v>
                </c:pt>
                <c:pt idx="279">
                  <c:v>-96</c:v>
                </c:pt>
                <c:pt idx="280">
                  <c:v>-97</c:v>
                </c:pt>
                <c:pt idx="281">
                  <c:v>-98</c:v>
                </c:pt>
                <c:pt idx="282">
                  <c:v>-99</c:v>
                </c:pt>
                <c:pt idx="283">
                  <c:v>-100</c:v>
                </c:pt>
                <c:pt idx="284">
                  <c:v>-101</c:v>
                </c:pt>
                <c:pt idx="285">
                  <c:v>-102</c:v>
                </c:pt>
                <c:pt idx="286">
                  <c:v>-103</c:v>
                </c:pt>
                <c:pt idx="287">
                  <c:v>-104</c:v>
                </c:pt>
                <c:pt idx="288">
                  <c:v>-105</c:v>
                </c:pt>
                <c:pt idx="289">
                  <c:v>-106</c:v>
                </c:pt>
                <c:pt idx="290">
                  <c:v>-107</c:v>
                </c:pt>
                <c:pt idx="291">
                  <c:v>-108</c:v>
                </c:pt>
                <c:pt idx="292">
                  <c:v>-109</c:v>
                </c:pt>
                <c:pt idx="293">
                  <c:v>-110</c:v>
                </c:pt>
                <c:pt idx="294">
                  <c:v>-111</c:v>
                </c:pt>
                <c:pt idx="295">
                  <c:v>-112</c:v>
                </c:pt>
                <c:pt idx="296">
                  <c:v>-113</c:v>
                </c:pt>
                <c:pt idx="297">
                  <c:v>-114</c:v>
                </c:pt>
                <c:pt idx="298">
                  <c:v>-115</c:v>
                </c:pt>
                <c:pt idx="299">
                  <c:v>-116</c:v>
                </c:pt>
                <c:pt idx="300">
                  <c:v>-117</c:v>
                </c:pt>
                <c:pt idx="301">
                  <c:v>-118</c:v>
                </c:pt>
                <c:pt idx="302">
                  <c:v>-119</c:v>
                </c:pt>
                <c:pt idx="303">
                  <c:v>-120</c:v>
                </c:pt>
                <c:pt idx="304">
                  <c:v>-121</c:v>
                </c:pt>
                <c:pt idx="305">
                  <c:v>-122</c:v>
                </c:pt>
                <c:pt idx="306">
                  <c:v>-123</c:v>
                </c:pt>
                <c:pt idx="307">
                  <c:v>-124</c:v>
                </c:pt>
                <c:pt idx="308">
                  <c:v>-125</c:v>
                </c:pt>
                <c:pt idx="309">
                  <c:v>-126</c:v>
                </c:pt>
                <c:pt idx="310">
                  <c:v>-127</c:v>
                </c:pt>
                <c:pt idx="311">
                  <c:v>-127.5</c:v>
                </c:pt>
                <c:pt idx="312">
                  <c:v>-128</c:v>
                </c:pt>
                <c:pt idx="313">
                  <c:v>-129</c:v>
                </c:pt>
                <c:pt idx="314">
                  <c:v>-130</c:v>
                </c:pt>
                <c:pt idx="315">
                  <c:v>-131</c:v>
                </c:pt>
                <c:pt idx="316">
                  <c:v>-132</c:v>
                </c:pt>
                <c:pt idx="317">
                  <c:v>-133</c:v>
                </c:pt>
                <c:pt idx="318">
                  <c:v>-134</c:v>
                </c:pt>
                <c:pt idx="319">
                  <c:v>-135</c:v>
                </c:pt>
                <c:pt idx="320">
                  <c:v>-136</c:v>
                </c:pt>
                <c:pt idx="321">
                  <c:v>-137</c:v>
                </c:pt>
                <c:pt idx="322">
                  <c:v>-138</c:v>
                </c:pt>
                <c:pt idx="323">
                  <c:v>-139</c:v>
                </c:pt>
                <c:pt idx="324">
                  <c:v>-140</c:v>
                </c:pt>
                <c:pt idx="325">
                  <c:v>-141</c:v>
                </c:pt>
                <c:pt idx="326">
                  <c:v>-142</c:v>
                </c:pt>
                <c:pt idx="327">
                  <c:v>-143</c:v>
                </c:pt>
                <c:pt idx="328">
                  <c:v>-144</c:v>
                </c:pt>
                <c:pt idx="329">
                  <c:v>-145</c:v>
                </c:pt>
                <c:pt idx="330">
                  <c:v>-146</c:v>
                </c:pt>
                <c:pt idx="331">
                  <c:v>-147</c:v>
                </c:pt>
                <c:pt idx="332">
                  <c:v>-148</c:v>
                </c:pt>
                <c:pt idx="333">
                  <c:v>-149</c:v>
                </c:pt>
                <c:pt idx="334">
                  <c:v>-150</c:v>
                </c:pt>
                <c:pt idx="335">
                  <c:v>-151</c:v>
                </c:pt>
                <c:pt idx="336">
                  <c:v>-152</c:v>
                </c:pt>
                <c:pt idx="337">
                  <c:v>-153</c:v>
                </c:pt>
                <c:pt idx="338">
                  <c:v>-154</c:v>
                </c:pt>
                <c:pt idx="339">
                  <c:v>-155</c:v>
                </c:pt>
                <c:pt idx="340">
                  <c:v>-156</c:v>
                </c:pt>
                <c:pt idx="341">
                  <c:v>-157</c:v>
                </c:pt>
                <c:pt idx="342">
                  <c:v>-158</c:v>
                </c:pt>
                <c:pt idx="343">
                  <c:v>-159</c:v>
                </c:pt>
                <c:pt idx="344">
                  <c:v>-160</c:v>
                </c:pt>
                <c:pt idx="345">
                  <c:v>-161</c:v>
                </c:pt>
                <c:pt idx="346">
                  <c:v>-162</c:v>
                </c:pt>
                <c:pt idx="347">
                  <c:v>-163</c:v>
                </c:pt>
                <c:pt idx="348">
                  <c:v>-164</c:v>
                </c:pt>
                <c:pt idx="349">
                  <c:v>-165</c:v>
                </c:pt>
                <c:pt idx="350">
                  <c:v>-166</c:v>
                </c:pt>
                <c:pt idx="351">
                  <c:v>-167</c:v>
                </c:pt>
                <c:pt idx="352">
                  <c:v>-168</c:v>
                </c:pt>
                <c:pt idx="353">
                  <c:v>-169</c:v>
                </c:pt>
                <c:pt idx="354">
                  <c:v>-170</c:v>
                </c:pt>
                <c:pt idx="355">
                  <c:v>-171</c:v>
                </c:pt>
                <c:pt idx="356">
                  <c:v>-172</c:v>
                </c:pt>
                <c:pt idx="357">
                  <c:v>-173</c:v>
                </c:pt>
                <c:pt idx="358">
                  <c:v>-174</c:v>
                </c:pt>
                <c:pt idx="359">
                  <c:v>-175</c:v>
                </c:pt>
                <c:pt idx="360">
                  <c:v>-176</c:v>
                </c:pt>
                <c:pt idx="361">
                  <c:v>-177</c:v>
                </c:pt>
                <c:pt idx="362">
                  <c:v>-178</c:v>
                </c:pt>
                <c:pt idx="363">
                  <c:v>-179</c:v>
                </c:pt>
                <c:pt idx="364">
                  <c:v>-180</c:v>
                </c:pt>
              </c:numCache>
            </c:numRef>
          </c:cat>
          <c:val>
            <c:numRef>
              <c:f>Feuil1!$H$2:$H$367</c:f>
              <c:numCache>
                <c:formatCode>0.00</c:formatCode>
                <c:ptCount val="3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0.25</c:v>
                </c:pt>
                <c:pt idx="79">
                  <c:v>0.49999999999999994</c:v>
                </c:pt>
                <c:pt idx="80">
                  <c:v>0.49999999999999989</c:v>
                </c:pt>
                <c:pt idx="81">
                  <c:v>0.50000000000000033</c:v>
                </c:pt>
                <c:pt idx="82">
                  <c:v>0.74999999999999956</c:v>
                </c:pt>
                <c:pt idx="83">
                  <c:v>0.75000000000000044</c:v>
                </c:pt>
                <c:pt idx="84">
                  <c:v>1.0000000000000004</c:v>
                </c:pt>
                <c:pt idx="85">
                  <c:v>1.2499999999999989</c:v>
                </c:pt>
                <c:pt idx="86">
                  <c:v>0.99999999999999978</c:v>
                </c:pt>
                <c:pt idx="87">
                  <c:v>0.750000000000004</c:v>
                </c:pt>
                <c:pt idx="88">
                  <c:v>0.74999999999999734</c:v>
                </c:pt>
                <c:pt idx="89">
                  <c:v>0.75000000000000067</c:v>
                </c:pt>
                <c:pt idx="90">
                  <c:v>0.24999999999999356</c:v>
                </c:pt>
                <c:pt idx="91">
                  <c:v>1.0000000000000142</c:v>
                </c:pt>
                <c:pt idx="92">
                  <c:v>-1.3322676295501878E-14</c:v>
                </c:pt>
                <c:pt idx="93">
                  <c:v>0</c:v>
                </c:pt>
                <c:pt idx="94">
                  <c:v>1.3322676295501878E-14</c:v>
                </c:pt>
                <c:pt idx="95">
                  <c:v>-1.3322676295501878E-14</c:v>
                </c:pt>
                <c:pt idx="96">
                  <c:v>0</c:v>
                </c:pt>
                <c:pt idx="97">
                  <c:v>1.3322676295501878E-14</c:v>
                </c:pt>
                <c:pt idx="98">
                  <c:v>0</c:v>
                </c:pt>
                <c:pt idx="99">
                  <c:v>-2.7755575615628914E-14</c:v>
                </c:pt>
                <c:pt idx="100">
                  <c:v>2.7755575615628914E-14</c:v>
                </c:pt>
                <c:pt idx="101">
                  <c:v>0</c:v>
                </c:pt>
                <c:pt idx="102">
                  <c:v>-2.7755575615628914E-14</c:v>
                </c:pt>
                <c:pt idx="103">
                  <c:v>2.7755575615628914E-14</c:v>
                </c:pt>
                <c:pt idx="104">
                  <c:v>0.24999999999999911</c:v>
                </c:pt>
                <c:pt idx="105">
                  <c:v>0.4999999999999738</c:v>
                </c:pt>
                <c:pt idx="106">
                  <c:v>1.0000000000000298</c:v>
                </c:pt>
                <c:pt idx="107">
                  <c:v>1.7499999999999716</c:v>
                </c:pt>
                <c:pt idx="108">
                  <c:v>2.7500000000000302</c:v>
                </c:pt>
                <c:pt idx="109">
                  <c:v>3.4999999999999765</c:v>
                </c:pt>
                <c:pt idx="110">
                  <c:v>4.250000000000032</c:v>
                </c:pt>
                <c:pt idx="111">
                  <c:v>4.9999999999999467</c:v>
                </c:pt>
                <c:pt idx="112">
                  <c:v>6.0000000000000631</c:v>
                </c:pt>
                <c:pt idx="113">
                  <c:v>6.9999999999999529</c:v>
                </c:pt>
                <c:pt idx="114">
                  <c:v>8.0000000000000071</c:v>
                </c:pt>
                <c:pt idx="115">
                  <c:v>8.5000000000000586</c:v>
                </c:pt>
                <c:pt idx="116">
                  <c:v>8.7499999999998757</c:v>
                </c:pt>
                <c:pt idx="117">
                  <c:v>9.0000000000001101</c:v>
                </c:pt>
                <c:pt idx="118">
                  <c:v>8.7499999999999289</c:v>
                </c:pt>
                <c:pt idx="119">
                  <c:v>8.2500000000000995</c:v>
                </c:pt>
                <c:pt idx="120">
                  <c:v>7.7499999999999147</c:v>
                </c:pt>
                <c:pt idx="121">
                  <c:v>7.2500000000000853</c:v>
                </c:pt>
                <c:pt idx="122">
                  <c:v>6.7499999999999361</c:v>
                </c:pt>
                <c:pt idx="123">
                  <c:v>5.9999999999999964</c:v>
                </c:pt>
                <c:pt idx="124">
                  <c:v>5.5000000000000604</c:v>
                </c:pt>
                <c:pt idx="125">
                  <c:v>4.9999999999998934</c:v>
                </c:pt>
                <c:pt idx="126">
                  <c:v>4.2500000000000782</c:v>
                </c:pt>
                <c:pt idx="127">
                  <c:v>3.4999999999998366</c:v>
                </c:pt>
                <c:pt idx="128">
                  <c:v>3.0000000000001137</c:v>
                </c:pt>
                <c:pt idx="129">
                  <c:v>2.5000000000001776</c:v>
                </c:pt>
                <c:pt idx="130">
                  <c:v>2.0999999999986585</c:v>
                </c:pt>
                <c:pt idx="131">
                  <c:v>1.7499999999999183</c:v>
                </c:pt>
                <c:pt idx="132">
                  <c:v>1.2499999999997513</c:v>
                </c:pt>
                <c:pt idx="133">
                  <c:v>0.50000000000016698</c:v>
                </c:pt>
                <c:pt idx="134">
                  <c:v>0</c:v>
                </c:pt>
                <c:pt idx="135">
                  <c:v>-0.50000000000016698</c:v>
                </c:pt>
                <c:pt idx="136">
                  <c:v>-0.99999999999944578</c:v>
                </c:pt>
                <c:pt idx="137">
                  <c:v>-1.5000000000005009</c:v>
                </c:pt>
                <c:pt idx="138">
                  <c:v>-1.7499999999999183</c:v>
                </c:pt>
                <c:pt idx="139">
                  <c:v>-2.2500000000000853</c:v>
                </c:pt>
                <c:pt idx="140">
                  <c:v>-2.4999999999999467</c:v>
                </c:pt>
                <c:pt idx="141">
                  <c:v>-2.9999999999996696</c:v>
                </c:pt>
                <c:pt idx="142">
                  <c:v>-2.7500000000002522</c:v>
                </c:pt>
                <c:pt idx="143">
                  <c:v>-3.0000000000001137</c:v>
                </c:pt>
                <c:pt idx="144">
                  <c:v>-3.2499999999999751</c:v>
                </c:pt>
                <c:pt idx="145">
                  <c:v>-3.2499999999999751</c:v>
                </c:pt>
                <c:pt idx="146">
                  <c:v>-3.249999999999531</c:v>
                </c:pt>
                <c:pt idx="147">
                  <c:v>-3.2500000000004192</c:v>
                </c:pt>
                <c:pt idx="148">
                  <c:v>-3.2500000000004192</c:v>
                </c:pt>
                <c:pt idx="149">
                  <c:v>-3.249999999999531</c:v>
                </c:pt>
                <c:pt idx="150">
                  <c:v>-3.249999999999531</c:v>
                </c:pt>
                <c:pt idx="151">
                  <c:v>-3.2500000000013074</c:v>
                </c:pt>
                <c:pt idx="152">
                  <c:v>-3.2499999999986429</c:v>
                </c:pt>
                <c:pt idx="153">
                  <c:v>-3.2500000000004192</c:v>
                </c:pt>
                <c:pt idx="154">
                  <c:v>-3.2500000000004192</c:v>
                </c:pt>
                <c:pt idx="155">
                  <c:v>-3.249999999999531</c:v>
                </c:pt>
                <c:pt idx="156">
                  <c:v>-3.2500000000004192</c:v>
                </c:pt>
                <c:pt idx="157">
                  <c:v>-3.249999999999531</c:v>
                </c:pt>
                <c:pt idx="158">
                  <c:v>-3.2500000000004192</c:v>
                </c:pt>
                <c:pt idx="159">
                  <c:v>-3.249999999999531</c:v>
                </c:pt>
                <c:pt idx="160">
                  <c:v>-3.2500000000004192</c:v>
                </c:pt>
                <c:pt idx="161">
                  <c:v>-3.2500000000004192</c:v>
                </c:pt>
                <c:pt idx="162">
                  <c:v>-3.249999999999531</c:v>
                </c:pt>
                <c:pt idx="163">
                  <c:v>-3.249999999999531</c:v>
                </c:pt>
                <c:pt idx="164">
                  <c:v>-3.2500000000004192</c:v>
                </c:pt>
                <c:pt idx="165">
                  <c:v>-3.249999999999531</c:v>
                </c:pt>
                <c:pt idx="166">
                  <c:v>-3.2500000000004192</c:v>
                </c:pt>
                <c:pt idx="167">
                  <c:v>-3.2500000000004192</c:v>
                </c:pt>
                <c:pt idx="168">
                  <c:v>-3.249999999999531</c:v>
                </c:pt>
                <c:pt idx="169">
                  <c:v>-3.2500000000004192</c:v>
                </c:pt>
                <c:pt idx="170">
                  <c:v>-3.249999999999531</c:v>
                </c:pt>
                <c:pt idx="171">
                  <c:v>-3.2500000000004192</c:v>
                </c:pt>
                <c:pt idx="172">
                  <c:v>-3.249999999999531</c:v>
                </c:pt>
                <c:pt idx="173">
                  <c:v>-3.249999999999531</c:v>
                </c:pt>
                <c:pt idx="174">
                  <c:v>-3.2500000000013074</c:v>
                </c:pt>
                <c:pt idx="175">
                  <c:v>-3.2499999999986429</c:v>
                </c:pt>
                <c:pt idx="176">
                  <c:v>-3.2500000000013074</c:v>
                </c:pt>
                <c:pt idx="177">
                  <c:v>-3.249999999999531</c:v>
                </c:pt>
                <c:pt idx="178">
                  <c:v>-3.249999999999531</c:v>
                </c:pt>
                <c:pt idx="179">
                  <c:v>-3.2500000000004192</c:v>
                </c:pt>
                <c:pt idx="180">
                  <c:v>-3.249999999999531</c:v>
                </c:pt>
                <c:pt idx="181">
                  <c:v>-3.2500000000004192</c:v>
                </c:pt>
                <c:pt idx="182">
                  <c:v>-3.2500000000004192</c:v>
                </c:pt>
                <c:pt idx="183">
                  <c:v>-3.249999999999531</c:v>
                </c:pt>
                <c:pt idx="184">
                  <c:v>-3.2500000000004192</c:v>
                </c:pt>
                <c:pt idx="185">
                  <c:v>-3.2500000000004192</c:v>
                </c:pt>
                <c:pt idx="186">
                  <c:v>-3.249999999999531</c:v>
                </c:pt>
                <c:pt idx="187">
                  <c:v>-3.2500000000004192</c:v>
                </c:pt>
                <c:pt idx="188">
                  <c:v>-3.249999999999531</c:v>
                </c:pt>
                <c:pt idx="189">
                  <c:v>-3.249999999999531</c:v>
                </c:pt>
                <c:pt idx="190">
                  <c:v>-3.2500000000013074</c:v>
                </c:pt>
                <c:pt idx="191">
                  <c:v>-3.2499999999986429</c:v>
                </c:pt>
                <c:pt idx="192">
                  <c:v>-3.2500000000013074</c:v>
                </c:pt>
                <c:pt idx="193">
                  <c:v>-3.249999999999531</c:v>
                </c:pt>
                <c:pt idx="194">
                  <c:v>-3.249999999999531</c:v>
                </c:pt>
                <c:pt idx="195">
                  <c:v>-3.2500000000004192</c:v>
                </c:pt>
                <c:pt idx="196">
                  <c:v>-3.249999999999531</c:v>
                </c:pt>
                <c:pt idx="197">
                  <c:v>-3.2500000000004192</c:v>
                </c:pt>
                <c:pt idx="198">
                  <c:v>-3.249999999999531</c:v>
                </c:pt>
                <c:pt idx="199">
                  <c:v>-3.2500000000004192</c:v>
                </c:pt>
                <c:pt idx="200">
                  <c:v>-3.2500000000004192</c:v>
                </c:pt>
                <c:pt idx="201">
                  <c:v>-3.249999999999531</c:v>
                </c:pt>
                <c:pt idx="202">
                  <c:v>-3.2500000000004192</c:v>
                </c:pt>
                <c:pt idx="203">
                  <c:v>-3.249999999999531</c:v>
                </c:pt>
                <c:pt idx="204">
                  <c:v>-3.249999999999531</c:v>
                </c:pt>
                <c:pt idx="205">
                  <c:v>-3.2500000000004192</c:v>
                </c:pt>
                <c:pt idx="206">
                  <c:v>-3.2500000000004192</c:v>
                </c:pt>
                <c:pt idx="207">
                  <c:v>-3.249999999999531</c:v>
                </c:pt>
                <c:pt idx="208">
                  <c:v>-3.2500000000004192</c:v>
                </c:pt>
                <c:pt idx="209">
                  <c:v>-3.249999999999531</c:v>
                </c:pt>
                <c:pt idx="210">
                  <c:v>-3.2500000000004192</c:v>
                </c:pt>
                <c:pt idx="211">
                  <c:v>-3.249999999999531</c:v>
                </c:pt>
                <c:pt idx="212">
                  <c:v>-3.2500000000004192</c:v>
                </c:pt>
                <c:pt idx="213">
                  <c:v>-3.2500000000004192</c:v>
                </c:pt>
                <c:pt idx="214">
                  <c:v>-3.2499999999986429</c:v>
                </c:pt>
                <c:pt idx="215">
                  <c:v>-3.2500000000013074</c:v>
                </c:pt>
                <c:pt idx="216">
                  <c:v>-3.249999999999531</c:v>
                </c:pt>
                <c:pt idx="217">
                  <c:v>-3.249999999999531</c:v>
                </c:pt>
                <c:pt idx="218">
                  <c:v>-3.2500000000004192</c:v>
                </c:pt>
                <c:pt idx="219">
                  <c:v>-3.2500000000004192</c:v>
                </c:pt>
                <c:pt idx="220">
                  <c:v>-3.249999999999531</c:v>
                </c:pt>
                <c:pt idx="221">
                  <c:v>-3.2499999999977547</c:v>
                </c:pt>
                <c:pt idx="222">
                  <c:v>-3.2499999999999751</c:v>
                </c:pt>
                <c:pt idx="223">
                  <c:v>-3.2499999999999751</c:v>
                </c:pt>
                <c:pt idx="224">
                  <c:v>-3.0000000000001137</c:v>
                </c:pt>
                <c:pt idx="225">
                  <c:v>-2.7500000000002522</c:v>
                </c:pt>
                <c:pt idx="226">
                  <c:v>-2.9999999999996696</c:v>
                </c:pt>
                <c:pt idx="227">
                  <c:v>-2.4999999999999467</c:v>
                </c:pt>
                <c:pt idx="228">
                  <c:v>-2.2500000000000853</c:v>
                </c:pt>
                <c:pt idx="229">
                  <c:v>-1.7499999999999183</c:v>
                </c:pt>
                <c:pt idx="230">
                  <c:v>-1.5000000000005009</c:v>
                </c:pt>
                <c:pt idx="231">
                  <c:v>-0.99999999999944578</c:v>
                </c:pt>
                <c:pt idx="232">
                  <c:v>-0.50000000000016698</c:v>
                </c:pt>
                <c:pt idx="233">
                  <c:v>0</c:v>
                </c:pt>
                <c:pt idx="234">
                  <c:v>0.50000000000016698</c:v>
                </c:pt>
                <c:pt idx="235">
                  <c:v>1.2499999999997513</c:v>
                </c:pt>
                <c:pt idx="236">
                  <c:v>1.7499999999999183</c:v>
                </c:pt>
                <c:pt idx="237">
                  <c:v>2.5000000000001776</c:v>
                </c:pt>
                <c:pt idx="238">
                  <c:v>3.0000000000001137</c:v>
                </c:pt>
                <c:pt idx="239">
                  <c:v>3.4999999999998366</c:v>
                </c:pt>
                <c:pt idx="240">
                  <c:v>4.2500000000000782</c:v>
                </c:pt>
                <c:pt idx="241">
                  <c:v>4.9999999999998934</c:v>
                </c:pt>
                <c:pt idx="242">
                  <c:v>5.5000000000000604</c:v>
                </c:pt>
                <c:pt idx="243">
                  <c:v>5.9999999999999964</c:v>
                </c:pt>
                <c:pt idx="244">
                  <c:v>6.7499999999999361</c:v>
                </c:pt>
                <c:pt idx="245">
                  <c:v>7.2500000000000853</c:v>
                </c:pt>
                <c:pt idx="246">
                  <c:v>7.7499999999999147</c:v>
                </c:pt>
                <c:pt idx="247">
                  <c:v>8.2500000000000995</c:v>
                </c:pt>
                <c:pt idx="248">
                  <c:v>8.7499999999999289</c:v>
                </c:pt>
                <c:pt idx="249">
                  <c:v>9.0000000000001101</c:v>
                </c:pt>
                <c:pt idx="250">
                  <c:v>8.7499999999998757</c:v>
                </c:pt>
                <c:pt idx="251">
                  <c:v>8.5000000000000586</c:v>
                </c:pt>
                <c:pt idx="252">
                  <c:v>8.0000000000000071</c:v>
                </c:pt>
                <c:pt idx="253">
                  <c:v>6.9999999999999529</c:v>
                </c:pt>
                <c:pt idx="254">
                  <c:v>6.0000000000000631</c:v>
                </c:pt>
                <c:pt idx="255">
                  <c:v>4.9999999999999467</c:v>
                </c:pt>
                <c:pt idx="256">
                  <c:v>4.250000000000032</c:v>
                </c:pt>
                <c:pt idx="257">
                  <c:v>3.4999999999999765</c:v>
                </c:pt>
                <c:pt idx="258">
                  <c:v>2.7500000000000302</c:v>
                </c:pt>
                <c:pt idx="259">
                  <c:v>1.7499999999999716</c:v>
                </c:pt>
                <c:pt idx="260">
                  <c:v>1.0000000000000298</c:v>
                </c:pt>
                <c:pt idx="261">
                  <c:v>0.4999999999999738</c:v>
                </c:pt>
                <c:pt idx="262">
                  <c:v>0.24999999999999911</c:v>
                </c:pt>
                <c:pt idx="263">
                  <c:v>2.7755575615628914E-14</c:v>
                </c:pt>
                <c:pt idx="264">
                  <c:v>-2.7755575615628914E-14</c:v>
                </c:pt>
                <c:pt idx="265">
                  <c:v>0</c:v>
                </c:pt>
                <c:pt idx="266">
                  <c:v>2.7755575615628914E-14</c:v>
                </c:pt>
                <c:pt idx="267">
                  <c:v>-2.7755575615628914E-14</c:v>
                </c:pt>
                <c:pt idx="268">
                  <c:v>0</c:v>
                </c:pt>
                <c:pt idx="269">
                  <c:v>1.3322676295501878E-14</c:v>
                </c:pt>
                <c:pt idx="270">
                  <c:v>0</c:v>
                </c:pt>
                <c:pt idx="271">
                  <c:v>-1.3322676295501878E-14</c:v>
                </c:pt>
                <c:pt idx="272">
                  <c:v>1.3322676295501878E-14</c:v>
                </c:pt>
                <c:pt idx="273">
                  <c:v>0</c:v>
                </c:pt>
                <c:pt idx="274">
                  <c:v>-1.3322676295501878E-14</c:v>
                </c:pt>
                <c:pt idx="275">
                  <c:v>1.0000000000000142</c:v>
                </c:pt>
                <c:pt idx="276">
                  <c:v>0.24999999999999356</c:v>
                </c:pt>
                <c:pt idx="277">
                  <c:v>0.75000000000000067</c:v>
                </c:pt>
                <c:pt idx="278">
                  <c:v>0.74999999999999734</c:v>
                </c:pt>
                <c:pt idx="279">
                  <c:v>0.750000000000004</c:v>
                </c:pt>
                <c:pt idx="280">
                  <c:v>0.99999999999999978</c:v>
                </c:pt>
                <c:pt idx="281">
                  <c:v>1.2499999999999989</c:v>
                </c:pt>
                <c:pt idx="282">
                  <c:v>1.0000000000000004</c:v>
                </c:pt>
                <c:pt idx="283">
                  <c:v>0.75000000000000044</c:v>
                </c:pt>
                <c:pt idx="284">
                  <c:v>0.74999999999999956</c:v>
                </c:pt>
                <c:pt idx="285">
                  <c:v>0.50000000000000033</c:v>
                </c:pt>
                <c:pt idx="286">
                  <c:v>0.49999999999999989</c:v>
                </c:pt>
                <c:pt idx="287">
                  <c:v>0.49999999999999994</c:v>
                </c:pt>
                <c:pt idx="288">
                  <c:v>0.25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Feuil1!$I$1</c:f>
              <c:strCache>
                <c:ptCount val="1"/>
                <c:pt idx="0">
                  <c:v>Jerk poussoir
(μm.10-1/°3)</c:v>
                </c:pt>
              </c:strCache>
            </c:strRef>
          </c:tx>
          <c:marker>
            <c:symbol val="none"/>
          </c:marker>
          <c:val>
            <c:numRef>
              <c:f>Feuil1!$I$6:$I$367</c:f>
              <c:numCache>
                <c:formatCode>0.00</c:formatCod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2.5</c:v>
                </c:pt>
                <c:pt idx="75">
                  <c:v>2.4999999999999996</c:v>
                </c:pt>
                <c:pt idx="76">
                  <c:v>-5.5511151231257827E-16</c:v>
                </c:pt>
                <c:pt idx="77">
                  <c:v>4.4408920985006262E-15</c:v>
                </c:pt>
                <c:pt idx="78">
                  <c:v>2.499999999999992</c:v>
                </c:pt>
                <c:pt idx="79">
                  <c:v>8.8817841970012523E-15</c:v>
                </c:pt>
                <c:pt idx="80">
                  <c:v>2.5</c:v>
                </c:pt>
                <c:pt idx="81">
                  <c:v>2.4999999999999845</c:v>
                </c:pt>
                <c:pt idx="82">
                  <c:v>-2.4999999999999911</c:v>
                </c:pt>
                <c:pt idx="83">
                  <c:v>-2.4999999999999578</c:v>
                </c:pt>
                <c:pt idx="84">
                  <c:v>-6.6613381477509392E-14</c:v>
                </c:pt>
                <c:pt idx="85">
                  <c:v>3.3306690738754696E-14</c:v>
                </c:pt>
                <c:pt idx="86">
                  <c:v>-5.0000000000000711</c:v>
                </c:pt>
                <c:pt idx="87">
                  <c:v>7.5000000000002061</c:v>
                </c:pt>
                <c:pt idx="88">
                  <c:v>-10.000000000000275</c:v>
                </c:pt>
                <c:pt idx="89">
                  <c:v>1.3322676295501878E-13</c:v>
                </c:pt>
                <c:pt idx="90">
                  <c:v>1.3322676295501878E-13</c:v>
                </c:pt>
                <c:pt idx="91">
                  <c:v>-2.6645352591003757E-13</c:v>
                </c:pt>
                <c:pt idx="92">
                  <c:v>1.3322676295501878E-13</c:v>
                </c:pt>
                <c:pt idx="93">
                  <c:v>1.3322676295501878E-13</c:v>
                </c:pt>
                <c:pt idx="94">
                  <c:v>-1.3322676295501878E-13</c:v>
                </c:pt>
                <c:pt idx="95">
                  <c:v>-2.7755575615628914E-13</c:v>
                </c:pt>
                <c:pt idx="96">
                  <c:v>5.5511151231257827E-13</c:v>
                </c:pt>
                <c:pt idx="97">
                  <c:v>-2.7755575615628914E-13</c:v>
                </c:pt>
                <c:pt idx="98">
                  <c:v>-2.7755575615628914E-13</c:v>
                </c:pt>
                <c:pt idx="99">
                  <c:v>5.5511151231257827E-13</c:v>
                </c:pt>
                <c:pt idx="100">
                  <c:v>2.4999999999997136</c:v>
                </c:pt>
                <c:pt idx="101">
                  <c:v>2.4999999999997469</c:v>
                </c:pt>
                <c:pt idx="102">
                  <c:v>5.0000000000005596</c:v>
                </c:pt>
                <c:pt idx="103">
                  <c:v>7.4999999999994182</c:v>
                </c:pt>
                <c:pt idx="104">
                  <c:v>10.000000000000586</c:v>
                </c:pt>
                <c:pt idx="105">
                  <c:v>7.4999999999994627</c:v>
                </c:pt>
                <c:pt idx="106">
                  <c:v>7.5000000000005551</c:v>
                </c:pt>
                <c:pt idx="107">
                  <c:v>7.4999999999991473</c:v>
                </c:pt>
                <c:pt idx="108">
                  <c:v>10.000000000001164</c:v>
                </c:pt>
                <c:pt idx="109">
                  <c:v>9.9999999999988987</c:v>
                </c:pt>
                <c:pt idx="110">
                  <c:v>10.000000000000542</c:v>
                </c:pt>
                <c:pt idx="111">
                  <c:v>5.0000000000005151</c:v>
                </c:pt>
                <c:pt idx="112">
                  <c:v>2.4999999999981704</c:v>
                </c:pt>
                <c:pt idx="113">
                  <c:v>2.5000000000023448</c:v>
                </c:pt>
                <c:pt idx="114">
                  <c:v>-2.5000000000018119</c:v>
                </c:pt>
                <c:pt idx="115">
                  <c:v>-4.9999999999982947</c:v>
                </c:pt>
                <c:pt idx="116">
                  <c:v>-5.0000000000018474</c:v>
                </c:pt>
                <c:pt idx="117">
                  <c:v>-4.9999999999982947</c:v>
                </c:pt>
                <c:pt idx="118">
                  <c:v>-5.0000000000014921</c:v>
                </c:pt>
                <c:pt idx="119">
                  <c:v>-7.499999999999396</c:v>
                </c:pt>
                <c:pt idx="120">
                  <c:v>-4.9999999999993605</c:v>
                </c:pt>
                <c:pt idx="121">
                  <c:v>-5.0000000000016698</c:v>
                </c:pt>
                <c:pt idx="122">
                  <c:v>-7.4999999999981526</c:v>
                </c:pt>
                <c:pt idx="123">
                  <c:v>-7.5000000000024158</c:v>
                </c:pt>
                <c:pt idx="124">
                  <c:v>-4.9999999999972289</c:v>
                </c:pt>
                <c:pt idx="125">
                  <c:v>-4.9999999999993605</c:v>
                </c:pt>
                <c:pt idx="126">
                  <c:v>-2.666666666676794</c:v>
                </c:pt>
                <c:pt idx="127">
                  <c:v>-7.5000000000025935</c:v>
                </c:pt>
                <c:pt idx="128">
                  <c:v>-5.0000000000016698</c:v>
                </c:pt>
                <c:pt idx="129">
                  <c:v>-7.4999999999958433</c:v>
                </c:pt>
                <c:pt idx="130">
                  <c:v>-5.0000000000016698</c:v>
                </c:pt>
                <c:pt idx="131">
                  <c:v>-5.0000000000016698</c:v>
                </c:pt>
                <c:pt idx="132">
                  <c:v>-4.999999999992788</c:v>
                </c:pt>
                <c:pt idx="133">
                  <c:v>-5.0000000000105516</c:v>
                </c:pt>
                <c:pt idx="134">
                  <c:v>-2.4999999999941735</c:v>
                </c:pt>
                <c:pt idx="135">
                  <c:v>-5.0000000000016698</c:v>
                </c:pt>
                <c:pt idx="136">
                  <c:v>-2.4999999999986144</c:v>
                </c:pt>
                <c:pt idx="137">
                  <c:v>-4.9999999999972289</c:v>
                </c:pt>
                <c:pt idx="138">
                  <c:v>2.4999999999941735</c:v>
                </c:pt>
                <c:pt idx="139">
                  <c:v>-2.4999999999986144</c:v>
                </c:pt>
                <c:pt idx="140">
                  <c:v>-2.4999999999986144</c:v>
                </c:pt>
                <c:pt idx="141">
                  <c:v>0</c:v>
                </c:pt>
                <c:pt idx="142">
                  <c:v>4.4408920985006262E-12</c:v>
                </c:pt>
                <c:pt idx="143">
                  <c:v>-8.8817841970012523E-12</c:v>
                </c:pt>
                <c:pt idx="144">
                  <c:v>0</c:v>
                </c:pt>
                <c:pt idx="145">
                  <c:v>8.8817841970012523E-12</c:v>
                </c:pt>
                <c:pt idx="146">
                  <c:v>0</c:v>
                </c:pt>
                <c:pt idx="147">
                  <c:v>-1.7763568394002505E-11</c:v>
                </c:pt>
                <c:pt idx="148">
                  <c:v>2.6645352591003757E-11</c:v>
                </c:pt>
                <c:pt idx="149">
                  <c:v>-1.7763568394002505E-11</c:v>
                </c:pt>
                <c:pt idx="150">
                  <c:v>0</c:v>
                </c:pt>
                <c:pt idx="151">
                  <c:v>8.8817841970012523E-12</c:v>
                </c:pt>
                <c:pt idx="152">
                  <c:v>-8.8817841970012523E-12</c:v>
                </c:pt>
                <c:pt idx="153">
                  <c:v>8.8817841970012523E-12</c:v>
                </c:pt>
                <c:pt idx="154">
                  <c:v>-8.8817841970012523E-12</c:v>
                </c:pt>
                <c:pt idx="155">
                  <c:v>8.8817841970012523E-12</c:v>
                </c:pt>
                <c:pt idx="156">
                  <c:v>-8.8817841970012523E-12</c:v>
                </c:pt>
                <c:pt idx="157">
                  <c:v>0</c:v>
                </c:pt>
                <c:pt idx="158">
                  <c:v>8.8817841970012523E-12</c:v>
                </c:pt>
                <c:pt idx="159">
                  <c:v>0</c:v>
                </c:pt>
                <c:pt idx="160">
                  <c:v>-8.8817841970012523E-12</c:v>
                </c:pt>
                <c:pt idx="161">
                  <c:v>8.8817841970012523E-12</c:v>
                </c:pt>
                <c:pt idx="162">
                  <c:v>-8.8817841970012523E-12</c:v>
                </c:pt>
                <c:pt idx="163">
                  <c:v>0</c:v>
                </c:pt>
                <c:pt idx="164">
                  <c:v>8.8817841970012523E-12</c:v>
                </c:pt>
                <c:pt idx="165">
                  <c:v>-8.8817841970012523E-12</c:v>
                </c:pt>
                <c:pt idx="166">
                  <c:v>8.8817841970012523E-12</c:v>
                </c:pt>
                <c:pt idx="167">
                  <c:v>-8.8817841970012523E-12</c:v>
                </c:pt>
                <c:pt idx="168">
                  <c:v>8.8817841970012523E-12</c:v>
                </c:pt>
                <c:pt idx="169">
                  <c:v>0</c:v>
                </c:pt>
                <c:pt idx="170">
                  <c:v>-1.7763568394002505E-11</c:v>
                </c:pt>
                <c:pt idx="171">
                  <c:v>2.6645352591003757E-11</c:v>
                </c:pt>
                <c:pt idx="172">
                  <c:v>-2.6645352591003757E-11</c:v>
                </c:pt>
                <c:pt idx="173">
                  <c:v>1.7763568394002505E-11</c:v>
                </c:pt>
                <c:pt idx="174">
                  <c:v>0</c:v>
                </c:pt>
                <c:pt idx="175">
                  <c:v>-8.8817841970012523E-12</c:v>
                </c:pt>
                <c:pt idx="176">
                  <c:v>8.8817841970012523E-12</c:v>
                </c:pt>
                <c:pt idx="177">
                  <c:v>-8.8817841970012523E-12</c:v>
                </c:pt>
                <c:pt idx="178">
                  <c:v>0</c:v>
                </c:pt>
                <c:pt idx="179">
                  <c:v>8.8817841970012523E-12</c:v>
                </c:pt>
                <c:pt idx="180">
                  <c:v>-8.8817841970012523E-12</c:v>
                </c:pt>
                <c:pt idx="181">
                  <c:v>0</c:v>
                </c:pt>
                <c:pt idx="182">
                  <c:v>8.8817841970012523E-12</c:v>
                </c:pt>
                <c:pt idx="183">
                  <c:v>-8.8817841970012523E-12</c:v>
                </c:pt>
                <c:pt idx="184">
                  <c:v>8.8817841970012523E-12</c:v>
                </c:pt>
                <c:pt idx="185">
                  <c:v>0</c:v>
                </c:pt>
                <c:pt idx="186">
                  <c:v>-1.7763568394002505E-11</c:v>
                </c:pt>
                <c:pt idx="187">
                  <c:v>2.6645352591003757E-11</c:v>
                </c:pt>
                <c:pt idx="188">
                  <c:v>-2.6645352591003757E-11</c:v>
                </c:pt>
                <c:pt idx="189">
                  <c:v>1.7763568394002505E-11</c:v>
                </c:pt>
                <c:pt idx="190">
                  <c:v>0</c:v>
                </c:pt>
                <c:pt idx="191">
                  <c:v>-8.8817841970012523E-12</c:v>
                </c:pt>
                <c:pt idx="192">
                  <c:v>8.8817841970012523E-12</c:v>
                </c:pt>
                <c:pt idx="193">
                  <c:v>-8.8817841970012523E-12</c:v>
                </c:pt>
                <c:pt idx="194">
                  <c:v>8.8817841970012523E-12</c:v>
                </c:pt>
                <c:pt idx="195">
                  <c:v>-8.8817841970012523E-12</c:v>
                </c:pt>
                <c:pt idx="196">
                  <c:v>0</c:v>
                </c:pt>
                <c:pt idx="197">
                  <c:v>8.8817841970012523E-12</c:v>
                </c:pt>
                <c:pt idx="198">
                  <c:v>-8.8817841970012523E-12</c:v>
                </c:pt>
                <c:pt idx="199">
                  <c:v>8.8817841970012523E-12</c:v>
                </c:pt>
                <c:pt idx="200">
                  <c:v>0</c:v>
                </c:pt>
                <c:pt idx="201">
                  <c:v>-8.8817841970012523E-12</c:v>
                </c:pt>
                <c:pt idx="202">
                  <c:v>0</c:v>
                </c:pt>
                <c:pt idx="203">
                  <c:v>8.8817841970012523E-12</c:v>
                </c:pt>
                <c:pt idx="204">
                  <c:v>-8.8817841970012523E-12</c:v>
                </c:pt>
                <c:pt idx="205">
                  <c:v>8.8817841970012523E-12</c:v>
                </c:pt>
                <c:pt idx="206">
                  <c:v>-8.8817841970012523E-12</c:v>
                </c:pt>
                <c:pt idx="207">
                  <c:v>8.8817841970012523E-12</c:v>
                </c:pt>
                <c:pt idx="208">
                  <c:v>-8.8817841970012523E-12</c:v>
                </c:pt>
                <c:pt idx="209">
                  <c:v>0</c:v>
                </c:pt>
                <c:pt idx="210">
                  <c:v>1.7763568394002505E-11</c:v>
                </c:pt>
                <c:pt idx="211">
                  <c:v>-2.6645352591003757E-11</c:v>
                </c:pt>
                <c:pt idx="212">
                  <c:v>1.7763568394002505E-11</c:v>
                </c:pt>
                <c:pt idx="213">
                  <c:v>0</c:v>
                </c:pt>
                <c:pt idx="214">
                  <c:v>-8.8817841970012523E-12</c:v>
                </c:pt>
                <c:pt idx="215">
                  <c:v>0</c:v>
                </c:pt>
                <c:pt idx="216">
                  <c:v>8.8817841970012523E-12</c:v>
                </c:pt>
                <c:pt idx="217">
                  <c:v>3.5527136788005009E-11</c:v>
                </c:pt>
                <c:pt idx="218">
                  <c:v>-4.4408920985006262E-12</c:v>
                </c:pt>
                <c:pt idx="219">
                  <c:v>0</c:v>
                </c:pt>
                <c:pt idx="220">
                  <c:v>2.4999999999986144</c:v>
                </c:pt>
                <c:pt idx="221">
                  <c:v>2.4999999999986144</c:v>
                </c:pt>
                <c:pt idx="222">
                  <c:v>-2.4999999999941735</c:v>
                </c:pt>
                <c:pt idx="223">
                  <c:v>4.9999999999972289</c:v>
                </c:pt>
                <c:pt idx="224">
                  <c:v>2.4999999999986144</c:v>
                </c:pt>
                <c:pt idx="225">
                  <c:v>5.0000000000016698</c:v>
                </c:pt>
                <c:pt idx="226">
                  <c:v>2.4999999999941735</c:v>
                </c:pt>
                <c:pt idx="227">
                  <c:v>5.0000000000105516</c:v>
                </c:pt>
                <c:pt idx="228">
                  <c:v>4.999999999992788</c:v>
                </c:pt>
                <c:pt idx="229">
                  <c:v>5.0000000000016698</c:v>
                </c:pt>
                <c:pt idx="230">
                  <c:v>5.0000000000016698</c:v>
                </c:pt>
                <c:pt idx="231">
                  <c:v>7.4999999999958433</c:v>
                </c:pt>
                <c:pt idx="232">
                  <c:v>5.0000000000016698</c:v>
                </c:pt>
                <c:pt idx="233">
                  <c:v>7.5000000000025935</c:v>
                </c:pt>
                <c:pt idx="234">
                  <c:v>4.9999999999993605</c:v>
                </c:pt>
                <c:pt idx="235">
                  <c:v>4.9999999999972289</c:v>
                </c:pt>
                <c:pt idx="236">
                  <c:v>7.5000000000024158</c:v>
                </c:pt>
                <c:pt idx="237">
                  <c:v>7.4999999999981526</c:v>
                </c:pt>
                <c:pt idx="238">
                  <c:v>5.0000000000016698</c:v>
                </c:pt>
                <c:pt idx="239">
                  <c:v>4.9999999999993605</c:v>
                </c:pt>
                <c:pt idx="240">
                  <c:v>7.499999999999396</c:v>
                </c:pt>
                <c:pt idx="241">
                  <c:v>5.0000000000014921</c:v>
                </c:pt>
                <c:pt idx="242">
                  <c:v>4.9999999999982947</c:v>
                </c:pt>
                <c:pt idx="243">
                  <c:v>5.0000000000018474</c:v>
                </c:pt>
                <c:pt idx="244">
                  <c:v>4.9999999999982947</c:v>
                </c:pt>
                <c:pt idx="245">
                  <c:v>2.5000000000018119</c:v>
                </c:pt>
                <c:pt idx="246">
                  <c:v>-2.5000000000023448</c:v>
                </c:pt>
                <c:pt idx="247">
                  <c:v>-2.4999999999981704</c:v>
                </c:pt>
                <c:pt idx="248">
                  <c:v>-5.0000000000005151</c:v>
                </c:pt>
                <c:pt idx="249">
                  <c:v>-10.000000000000542</c:v>
                </c:pt>
                <c:pt idx="250">
                  <c:v>-9.9999999999988987</c:v>
                </c:pt>
                <c:pt idx="251">
                  <c:v>-10.000000000001164</c:v>
                </c:pt>
                <c:pt idx="252">
                  <c:v>-7.4999999999991473</c:v>
                </c:pt>
                <c:pt idx="253">
                  <c:v>-7.5000000000005551</c:v>
                </c:pt>
                <c:pt idx="254">
                  <c:v>-7.4999999999994627</c:v>
                </c:pt>
                <c:pt idx="255">
                  <c:v>-10.000000000000586</c:v>
                </c:pt>
                <c:pt idx="256">
                  <c:v>-7.4999999999994182</c:v>
                </c:pt>
                <c:pt idx="257">
                  <c:v>-5.0000000000005596</c:v>
                </c:pt>
                <c:pt idx="258">
                  <c:v>-2.4999999999997469</c:v>
                </c:pt>
                <c:pt idx="259">
                  <c:v>-2.4999999999997136</c:v>
                </c:pt>
                <c:pt idx="260">
                  <c:v>-5.5511151231257827E-13</c:v>
                </c:pt>
                <c:pt idx="261">
                  <c:v>2.7755575615628914E-13</c:v>
                </c:pt>
                <c:pt idx="262">
                  <c:v>2.7755575615628914E-13</c:v>
                </c:pt>
                <c:pt idx="263">
                  <c:v>-5.5511151231257827E-13</c:v>
                </c:pt>
                <c:pt idx="264">
                  <c:v>2.7755575615628914E-13</c:v>
                </c:pt>
                <c:pt idx="265">
                  <c:v>1.3322676295501878E-13</c:v>
                </c:pt>
                <c:pt idx="266">
                  <c:v>-1.3322676295501878E-13</c:v>
                </c:pt>
                <c:pt idx="267">
                  <c:v>-1.3322676295501878E-13</c:v>
                </c:pt>
                <c:pt idx="268">
                  <c:v>2.6645352591003757E-13</c:v>
                </c:pt>
                <c:pt idx="269">
                  <c:v>-1.3322676295501878E-13</c:v>
                </c:pt>
                <c:pt idx="270">
                  <c:v>-1.3322676295501878E-13</c:v>
                </c:pt>
                <c:pt idx="271">
                  <c:v>10.000000000000275</c:v>
                </c:pt>
                <c:pt idx="272">
                  <c:v>-7.5000000000002061</c:v>
                </c:pt>
                <c:pt idx="273">
                  <c:v>5.0000000000000711</c:v>
                </c:pt>
                <c:pt idx="274">
                  <c:v>-3.3306690738754696E-14</c:v>
                </c:pt>
                <c:pt idx="275">
                  <c:v>6.6613381477509392E-14</c:v>
                </c:pt>
                <c:pt idx="276">
                  <c:v>2.4999999999999578</c:v>
                </c:pt>
                <c:pt idx="277">
                  <c:v>2.4999999999999911</c:v>
                </c:pt>
                <c:pt idx="278">
                  <c:v>-2.4999999999999845</c:v>
                </c:pt>
                <c:pt idx="279">
                  <c:v>-2.5</c:v>
                </c:pt>
                <c:pt idx="280">
                  <c:v>-8.8817841970012523E-15</c:v>
                </c:pt>
                <c:pt idx="281">
                  <c:v>-2.499999999999992</c:v>
                </c:pt>
                <c:pt idx="282">
                  <c:v>-4.4408920985006262E-15</c:v>
                </c:pt>
                <c:pt idx="283">
                  <c:v>5.5511151231257827E-16</c:v>
                </c:pt>
                <c:pt idx="284">
                  <c:v>-2.4999999999999996</c:v>
                </c:pt>
                <c:pt idx="285">
                  <c:v>-2.5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22880"/>
        <c:axId val="126524416"/>
      </c:lineChart>
      <c:catAx>
        <c:axId val="1265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524416"/>
        <c:crosses val="autoZero"/>
        <c:auto val="1"/>
        <c:lblAlgn val="ctr"/>
        <c:lblOffset val="100"/>
        <c:noMultiLvlLbl val="0"/>
      </c:catAx>
      <c:valAx>
        <c:axId val="1265244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652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104608714210296"/>
          <c:y val="1.9583840812672851E-2"/>
        </c:manualLayout>
      </c:layout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Mouvement poussoir</c:v>
          </c:tx>
          <c:cat>
            <c:numRef>
              <c:f>Feuil1!$B$3:$B$185</c:f>
              <c:numCache>
                <c:formatCode>General</c:formatCode>
                <c:ptCount val="183"/>
                <c:pt idx="0">
                  <c:v>180</c:v>
                </c:pt>
                <c:pt idx="1">
                  <c:v>179</c:v>
                </c:pt>
                <c:pt idx="2">
                  <c:v>178</c:v>
                </c:pt>
                <c:pt idx="3">
                  <c:v>177</c:v>
                </c:pt>
                <c:pt idx="4">
                  <c:v>176</c:v>
                </c:pt>
                <c:pt idx="5">
                  <c:v>175</c:v>
                </c:pt>
                <c:pt idx="6">
                  <c:v>174</c:v>
                </c:pt>
                <c:pt idx="7">
                  <c:v>173</c:v>
                </c:pt>
                <c:pt idx="8">
                  <c:v>172</c:v>
                </c:pt>
                <c:pt idx="9">
                  <c:v>171</c:v>
                </c:pt>
                <c:pt idx="10">
                  <c:v>170</c:v>
                </c:pt>
                <c:pt idx="11">
                  <c:v>169</c:v>
                </c:pt>
                <c:pt idx="12">
                  <c:v>168</c:v>
                </c:pt>
                <c:pt idx="13">
                  <c:v>167</c:v>
                </c:pt>
                <c:pt idx="14">
                  <c:v>166</c:v>
                </c:pt>
                <c:pt idx="15">
                  <c:v>165</c:v>
                </c:pt>
                <c:pt idx="16">
                  <c:v>164</c:v>
                </c:pt>
                <c:pt idx="17">
                  <c:v>163</c:v>
                </c:pt>
                <c:pt idx="18">
                  <c:v>162</c:v>
                </c:pt>
                <c:pt idx="19">
                  <c:v>161</c:v>
                </c:pt>
                <c:pt idx="20">
                  <c:v>160</c:v>
                </c:pt>
                <c:pt idx="21">
                  <c:v>159</c:v>
                </c:pt>
                <c:pt idx="22">
                  <c:v>158</c:v>
                </c:pt>
                <c:pt idx="23">
                  <c:v>157</c:v>
                </c:pt>
                <c:pt idx="24">
                  <c:v>156</c:v>
                </c:pt>
                <c:pt idx="25">
                  <c:v>155</c:v>
                </c:pt>
                <c:pt idx="26">
                  <c:v>154</c:v>
                </c:pt>
                <c:pt idx="27">
                  <c:v>153</c:v>
                </c:pt>
                <c:pt idx="28">
                  <c:v>152</c:v>
                </c:pt>
                <c:pt idx="29">
                  <c:v>151</c:v>
                </c:pt>
                <c:pt idx="30">
                  <c:v>150</c:v>
                </c:pt>
                <c:pt idx="31">
                  <c:v>149</c:v>
                </c:pt>
                <c:pt idx="32">
                  <c:v>148</c:v>
                </c:pt>
                <c:pt idx="33">
                  <c:v>147</c:v>
                </c:pt>
                <c:pt idx="34">
                  <c:v>146</c:v>
                </c:pt>
                <c:pt idx="35">
                  <c:v>145</c:v>
                </c:pt>
                <c:pt idx="36">
                  <c:v>144</c:v>
                </c:pt>
                <c:pt idx="37">
                  <c:v>143</c:v>
                </c:pt>
                <c:pt idx="38">
                  <c:v>142.5</c:v>
                </c:pt>
                <c:pt idx="39">
                  <c:v>142</c:v>
                </c:pt>
                <c:pt idx="40">
                  <c:v>141</c:v>
                </c:pt>
                <c:pt idx="41">
                  <c:v>140</c:v>
                </c:pt>
                <c:pt idx="42">
                  <c:v>139</c:v>
                </c:pt>
                <c:pt idx="43">
                  <c:v>138</c:v>
                </c:pt>
                <c:pt idx="44">
                  <c:v>137</c:v>
                </c:pt>
                <c:pt idx="45">
                  <c:v>136</c:v>
                </c:pt>
                <c:pt idx="46">
                  <c:v>135</c:v>
                </c:pt>
                <c:pt idx="47">
                  <c:v>134</c:v>
                </c:pt>
                <c:pt idx="48">
                  <c:v>133</c:v>
                </c:pt>
                <c:pt idx="49">
                  <c:v>132</c:v>
                </c:pt>
                <c:pt idx="50">
                  <c:v>131</c:v>
                </c:pt>
                <c:pt idx="51">
                  <c:v>130</c:v>
                </c:pt>
                <c:pt idx="52">
                  <c:v>129</c:v>
                </c:pt>
                <c:pt idx="53">
                  <c:v>128</c:v>
                </c:pt>
                <c:pt idx="54">
                  <c:v>127</c:v>
                </c:pt>
                <c:pt idx="55">
                  <c:v>126</c:v>
                </c:pt>
                <c:pt idx="56">
                  <c:v>125</c:v>
                </c:pt>
                <c:pt idx="57">
                  <c:v>124</c:v>
                </c:pt>
                <c:pt idx="58">
                  <c:v>123</c:v>
                </c:pt>
                <c:pt idx="59">
                  <c:v>122</c:v>
                </c:pt>
                <c:pt idx="60">
                  <c:v>121</c:v>
                </c:pt>
                <c:pt idx="61">
                  <c:v>120</c:v>
                </c:pt>
                <c:pt idx="62">
                  <c:v>119</c:v>
                </c:pt>
                <c:pt idx="63">
                  <c:v>118</c:v>
                </c:pt>
                <c:pt idx="64">
                  <c:v>117</c:v>
                </c:pt>
                <c:pt idx="65">
                  <c:v>116</c:v>
                </c:pt>
                <c:pt idx="66">
                  <c:v>115</c:v>
                </c:pt>
                <c:pt idx="67">
                  <c:v>114</c:v>
                </c:pt>
                <c:pt idx="68">
                  <c:v>113</c:v>
                </c:pt>
                <c:pt idx="69">
                  <c:v>112</c:v>
                </c:pt>
                <c:pt idx="70">
                  <c:v>111</c:v>
                </c:pt>
                <c:pt idx="71">
                  <c:v>110</c:v>
                </c:pt>
                <c:pt idx="72">
                  <c:v>109</c:v>
                </c:pt>
                <c:pt idx="73">
                  <c:v>108</c:v>
                </c:pt>
                <c:pt idx="74">
                  <c:v>107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  <c:pt idx="78">
                  <c:v>103</c:v>
                </c:pt>
                <c:pt idx="79">
                  <c:v>102</c:v>
                </c:pt>
                <c:pt idx="80">
                  <c:v>101</c:v>
                </c:pt>
                <c:pt idx="81">
                  <c:v>100</c:v>
                </c:pt>
                <c:pt idx="82">
                  <c:v>99</c:v>
                </c:pt>
                <c:pt idx="83">
                  <c:v>98</c:v>
                </c:pt>
                <c:pt idx="84">
                  <c:v>97</c:v>
                </c:pt>
                <c:pt idx="85">
                  <c:v>96</c:v>
                </c:pt>
                <c:pt idx="86">
                  <c:v>95</c:v>
                </c:pt>
                <c:pt idx="87">
                  <c:v>94</c:v>
                </c:pt>
                <c:pt idx="88">
                  <c:v>93</c:v>
                </c:pt>
                <c:pt idx="89">
                  <c:v>92</c:v>
                </c:pt>
                <c:pt idx="90">
                  <c:v>91</c:v>
                </c:pt>
                <c:pt idx="91">
                  <c:v>90</c:v>
                </c:pt>
                <c:pt idx="92">
                  <c:v>89</c:v>
                </c:pt>
                <c:pt idx="93">
                  <c:v>88</c:v>
                </c:pt>
                <c:pt idx="94">
                  <c:v>87</c:v>
                </c:pt>
                <c:pt idx="95">
                  <c:v>86</c:v>
                </c:pt>
                <c:pt idx="96">
                  <c:v>85</c:v>
                </c:pt>
                <c:pt idx="97">
                  <c:v>84</c:v>
                </c:pt>
                <c:pt idx="98">
                  <c:v>83</c:v>
                </c:pt>
                <c:pt idx="99">
                  <c:v>82</c:v>
                </c:pt>
                <c:pt idx="100">
                  <c:v>81</c:v>
                </c:pt>
                <c:pt idx="101">
                  <c:v>80</c:v>
                </c:pt>
                <c:pt idx="102">
                  <c:v>79</c:v>
                </c:pt>
                <c:pt idx="103">
                  <c:v>78</c:v>
                </c:pt>
                <c:pt idx="104">
                  <c:v>77</c:v>
                </c:pt>
                <c:pt idx="105">
                  <c:v>76</c:v>
                </c:pt>
                <c:pt idx="106">
                  <c:v>75</c:v>
                </c:pt>
                <c:pt idx="107">
                  <c:v>74</c:v>
                </c:pt>
                <c:pt idx="108">
                  <c:v>73</c:v>
                </c:pt>
                <c:pt idx="109">
                  <c:v>72</c:v>
                </c:pt>
                <c:pt idx="110">
                  <c:v>71</c:v>
                </c:pt>
                <c:pt idx="111">
                  <c:v>70</c:v>
                </c:pt>
                <c:pt idx="112">
                  <c:v>69</c:v>
                </c:pt>
                <c:pt idx="113">
                  <c:v>68</c:v>
                </c:pt>
                <c:pt idx="114">
                  <c:v>67</c:v>
                </c:pt>
                <c:pt idx="115">
                  <c:v>66</c:v>
                </c:pt>
                <c:pt idx="116">
                  <c:v>65</c:v>
                </c:pt>
                <c:pt idx="117">
                  <c:v>64</c:v>
                </c:pt>
                <c:pt idx="118">
                  <c:v>63</c:v>
                </c:pt>
                <c:pt idx="119">
                  <c:v>62</c:v>
                </c:pt>
                <c:pt idx="120">
                  <c:v>61</c:v>
                </c:pt>
                <c:pt idx="121">
                  <c:v>60</c:v>
                </c:pt>
                <c:pt idx="122">
                  <c:v>59</c:v>
                </c:pt>
                <c:pt idx="123">
                  <c:v>58</c:v>
                </c:pt>
                <c:pt idx="124">
                  <c:v>57</c:v>
                </c:pt>
                <c:pt idx="125">
                  <c:v>56</c:v>
                </c:pt>
                <c:pt idx="126">
                  <c:v>55</c:v>
                </c:pt>
                <c:pt idx="127">
                  <c:v>54</c:v>
                </c:pt>
                <c:pt idx="128">
                  <c:v>53</c:v>
                </c:pt>
                <c:pt idx="129">
                  <c:v>52.5</c:v>
                </c:pt>
                <c:pt idx="130">
                  <c:v>52</c:v>
                </c:pt>
                <c:pt idx="131">
                  <c:v>51</c:v>
                </c:pt>
                <c:pt idx="132">
                  <c:v>50</c:v>
                </c:pt>
                <c:pt idx="133">
                  <c:v>49</c:v>
                </c:pt>
                <c:pt idx="134">
                  <c:v>48</c:v>
                </c:pt>
                <c:pt idx="135">
                  <c:v>47</c:v>
                </c:pt>
                <c:pt idx="136">
                  <c:v>46</c:v>
                </c:pt>
                <c:pt idx="137">
                  <c:v>45</c:v>
                </c:pt>
                <c:pt idx="138">
                  <c:v>44</c:v>
                </c:pt>
                <c:pt idx="139">
                  <c:v>43</c:v>
                </c:pt>
                <c:pt idx="140">
                  <c:v>42</c:v>
                </c:pt>
                <c:pt idx="141">
                  <c:v>41</c:v>
                </c:pt>
                <c:pt idx="142">
                  <c:v>40</c:v>
                </c:pt>
                <c:pt idx="143">
                  <c:v>39</c:v>
                </c:pt>
                <c:pt idx="144">
                  <c:v>38</c:v>
                </c:pt>
                <c:pt idx="145">
                  <c:v>37</c:v>
                </c:pt>
                <c:pt idx="146">
                  <c:v>36</c:v>
                </c:pt>
                <c:pt idx="147">
                  <c:v>35</c:v>
                </c:pt>
                <c:pt idx="148">
                  <c:v>34</c:v>
                </c:pt>
                <c:pt idx="149">
                  <c:v>33</c:v>
                </c:pt>
                <c:pt idx="150">
                  <c:v>32</c:v>
                </c:pt>
                <c:pt idx="151">
                  <c:v>31</c:v>
                </c:pt>
                <c:pt idx="152">
                  <c:v>30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24</c:v>
                </c:pt>
                <c:pt idx="159">
                  <c:v>23</c:v>
                </c:pt>
                <c:pt idx="160">
                  <c:v>22</c:v>
                </c:pt>
                <c:pt idx="161">
                  <c:v>21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17</c:v>
                </c:pt>
                <c:pt idx="166">
                  <c:v>16</c:v>
                </c:pt>
                <c:pt idx="167">
                  <c:v>15</c:v>
                </c:pt>
                <c:pt idx="168">
                  <c:v>14</c:v>
                </c:pt>
                <c:pt idx="169">
                  <c:v>13</c:v>
                </c:pt>
                <c:pt idx="170">
                  <c:v>12</c:v>
                </c:pt>
                <c:pt idx="171">
                  <c:v>11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4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</c:numCache>
            </c:numRef>
          </c:cat>
          <c:val>
            <c:numRef>
              <c:f>Feuil1!$F$3:$F$367</c:f>
              <c:numCache>
                <c:formatCode>0.000</c:formatCode>
                <c:ptCount val="365"/>
                <c:pt idx="0">
                  <c:v>14.25</c:v>
                </c:pt>
                <c:pt idx="1">
                  <c:v>14.25</c:v>
                </c:pt>
                <c:pt idx="2">
                  <c:v>14.25</c:v>
                </c:pt>
                <c:pt idx="3">
                  <c:v>14.25</c:v>
                </c:pt>
                <c:pt idx="4">
                  <c:v>14.25</c:v>
                </c:pt>
                <c:pt idx="5">
                  <c:v>14.25</c:v>
                </c:pt>
                <c:pt idx="6">
                  <c:v>14.25</c:v>
                </c:pt>
                <c:pt idx="7">
                  <c:v>14.25</c:v>
                </c:pt>
                <c:pt idx="8">
                  <c:v>14.25</c:v>
                </c:pt>
                <c:pt idx="9">
                  <c:v>14.25</c:v>
                </c:pt>
                <c:pt idx="10">
                  <c:v>14.25</c:v>
                </c:pt>
                <c:pt idx="11">
                  <c:v>14.25</c:v>
                </c:pt>
                <c:pt idx="12">
                  <c:v>14.25</c:v>
                </c:pt>
                <c:pt idx="13">
                  <c:v>14.25</c:v>
                </c:pt>
                <c:pt idx="14">
                  <c:v>14.25</c:v>
                </c:pt>
                <c:pt idx="15">
                  <c:v>14.25</c:v>
                </c:pt>
                <c:pt idx="16">
                  <c:v>14.25</c:v>
                </c:pt>
                <c:pt idx="17">
                  <c:v>14.25</c:v>
                </c:pt>
                <c:pt idx="18">
                  <c:v>14.25</c:v>
                </c:pt>
                <c:pt idx="19">
                  <c:v>14.25</c:v>
                </c:pt>
                <c:pt idx="20">
                  <c:v>14.25</c:v>
                </c:pt>
                <c:pt idx="21">
                  <c:v>14.25</c:v>
                </c:pt>
                <c:pt idx="22">
                  <c:v>14.25</c:v>
                </c:pt>
                <c:pt idx="23">
                  <c:v>14.25</c:v>
                </c:pt>
                <c:pt idx="24">
                  <c:v>14.25</c:v>
                </c:pt>
                <c:pt idx="25">
                  <c:v>14.25</c:v>
                </c:pt>
                <c:pt idx="26">
                  <c:v>14.25</c:v>
                </c:pt>
                <c:pt idx="27">
                  <c:v>14.25</c:v>
                </c:pt>
                <c:pt idx="28">
                  <c:v>14.25</c:v>
                </c:pt>
                <c:pt idx="29">
                  <c:v>14.25</c:v>
                </c:pt>
                <c:pt idx="30">
                  <c:v>14.25</c:v>
                </c:pt>
                <c:pt idx="31">
                  <c:v>14.25</c:v>
                </c:pt>
                <c:pt idx="32">
                  <c:v>14.25</c:v>
                </c:pt>
                <c:pt idx="33">
                  <c:v>14.25</c:v>
                </c:pt>
                <c:pt idx="34">
                  <c:v>14.25</c:v>
                </c:pt>
                <c:pt idx="35">
                  <c:v>14.25</c:v>
                </c:pt>
                <c:pt idx="36">
                  <c:v>14.25</c:v>
                </c:pt>
                <c:pt idx="37">
                  <c:v>14.25</c:v>
                </c:pt>
                <c:pt idx="38">
                  <c:v>14.25</c:v>
                </c:pt>
                <c:pt idx="39">
                  <c:v>14.25</c:v>
                </c:pt>
                <c:pt idx="40">
                  <c:v>14.25</c:v>
                </c:pt>
                <c:pt idx="41">
                  <c:v>14.25</c:v>
                </c:pt>
                <c:pt idx="42">
                  <c:v>14.25</c:v>
                </c:pt>
                <c:pt idx="43">
                  <c:v>14.25</c:v>
                </c:pt>
                <c:pt idx="44">
                  <c:v>14.25</c:v>
                </c:pt>
                <c:pt idx="45">
                  <c:v>14.25</c:v>
                </c:pt>
                <c:pt idx="46">
                  <c:v>14.25</c:v>
                </c:pt>
                <c:pt idx="47">
                  <c:v>14.25</c:v>
                </c:pt>
                <c:pt idx="48">
                  <c:v>14.25</c:v>
                </c:pt>
                <c:pt idx="49">
                  <c:v>14.25</c:v>
                </c:pt>
                <c:pt idx="50">
                  <c:v>14.25</c:v>
                </c:pt>
                <c:pt idx="51">
                  <c:v>14.25</c:v>
                </c:pt>
                <c:pt idx="52">
                  <c:v>14.25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14.25</c:v>
                </c:pt>
                <c:pt idx="70">
                  <c:v>14.25</c:v>
                </c:pt>
                <c:pt idx="71">
                  <c:v>14.25</c:v>
                </c:pt>
                <c:pt idx="72">
                  <c:v>14.25</c:v>
                </c:pt>
                <c:pt idx="73">
                  <c:v>14.25</c:v>
                </c:pt>
                <c:pt idx="74">
                  <c:v>14.25</c:v>
                </c:pt>
                <c:pt idx="75">
                  <c:v>14.25</c:v>
                </c:pt>
                <c:pt idx="76">
                  <c:v>14.25</c:v>
                </c:pt>
                <c:pt idx="77">
                  <c:v>14.250249999999999</c:v>
                </c:pt>
                <c:pt idx="78">
                  <c:v>14.250999999999999</c:v>
                </c:pt>
                <c:pt idx="79">
                  <c:v>14.25225</c:v>
                </c:pt>
                <c:pt idx="80">
                  <c:v>14.254</c:v>
                </c:pt>
                <c:pt idx="81">
                  <c:v>14.256500000000001</c:v>
                </c:pt>
                <c:pt idx="82">
                  <c:v>14.25975</c:v>
                </c:pt>
                <c:pt idx="83">
                  <c:v>14.263999999999999</c:v>
                </c:pt>
                <c:pt idx="84">
                  <c:v>14.269500000000001</c:v>
                </c:pt>
                <c:pt idx="85">
                  <c:v>14.276</c:v>
                </c:pt>
                <c:pt idx="86">
                  <c:v>14.283250000000001</c:v>
                </c:pt>
                <c:pt idx="87">
                  <c:v>14.29125</c:v>
                </c:pt>
                <c:pt idx="88">
                  <c:v>14.3</c:v>
                </c:pt>
                <c:pt idx="89">
                  <c:v>14.308999999999999</c:v>
                </c:pt>
                <c:pt idx="90">
                  <c:v>14.319000000000001</c:v>
                </c:pt>
                <c:pt idx="91">
                  <c:v>14.329000000000001</c:v>
                </c:pt>
                <c:pt idx="92">
                  <c:v>14.339</c:v>
                </c:pt>
                <c:pt idx="93">
                  <c:v>14.349</c:v>
                </c:pt>
                <c:pt idx="94">
                  <c:v>14.359</c:v>
                </c:pt>
                <c:pt idx="95">
                  <c:v>14.369</c:v>
                </c:pt>
                <c:pt idx="96">
                  <c:v>14.379</c:v>
                </c:pt>
                <c:pt idx="97">
                  <c:v>14.388999999999999</c:v>
                </c:pt>
                <c:pt idx="98">
                  <c:v>14.398999999999999</c:v>
                </c:pt>
                <c:pt idx="99">
                  <c:v>14.409000000000001</c:v>
                </c:pt>
                <c:pt idx="100">
                  <c:v>14.419</c:v>
                </c:pt>
                <c:pt idx="101">
                  <c:v>14.429</c:v>
                </c:pt>
                <c:pt idx="102">
                  <c:v>14.439</c:v>
                </c:pt>
                <c:pt idx="103">
                  <c:v>14.449249999999999</c:v>
                </c:pt>
                <c:pt idx="104">
                  <c:v>14.46</c:v>
                </c:pt>
                <c:pt idx="105">
                  <c:v>14.47175</c:v>
                </c:pt>
                <c:pt idx="106">
                  <c:v>14.485250000000001</c:v>
                </c:pt>
                <c:pt idx="107">
                  <c:v>14.5015</c:v>
                </c:pt>
                <c:pt idx="108">
                  <c:v>14.52125</c:v>
                </c:pt>
                <c:pt idx="109">
                  <c:v>14.545249999999999</c:v>
                </c:pt>
                <c:pt idx="110">
                  <c:v>14.574249999999999</c:v>
                </c:pt>
                <c:pt idx="111">
                  <c:v>14.609249999999999</c:v>
                </c:pt>
                <c:pt idx="112">
                  <c:v>14.651249999999999</c:v>
                </c:pt>
                <c:pt idx="113">
                  <c:v>14.70125</c:v>
                </c:pt>
                <c:pt idx="114">
                  <c:v>14.75975</c:v>
                </c:pt>
                <c:pt idx="115">
                  <c:v>14.827</c:v>
                </c:pt>
                <c:pt idx="116">
                  <c:v>14.90325</c:v>
                </c:pt>
                <c:pt idx="117">
                  <c:v>14.988250000000001</c:v>
                </c:pt>
                <c:pt idx="118">
                  <c:v>15.0815</c:v>
                </c:pt>
                <c:pt idx="119">
                  <c:v>15.182499999999999</c:v>
                </c:pt>
                <c:pt idx="120">
                  <c:v>15.290749999999999</c:v>
                </c:pt>
                <c:pt idx="121">
                  <c:v>15.405749999999999</c:v>
                </c:pt>
                <c:pt idx="122">
                  <c:v>15.52675</c:v>
                </c:pt>
                <c:pt idx="123">
                  <c:v>15.65325</c:v>
                </c:pt>
                <c:pt idx="124">
                  <c:v>15.784750000000001</c:v>
                </c:pt>
                <c:pt idx="125">
                  <c:v>15.920500000000001</c:v>
                </c:pt>
                <c:pt idx="126">
                  <c:v>16.059750000000001</c:v>
                </c:pt>
                <c:pt idx="127">
                  <c:v>16.201999999999998</c:v>
                </c:pt>
                <c:pt idx="128">
                  <c:v>16.34675</c:v>
                </c:pt>
                <c:pt idx="129">
                  <c:v>16.419650000000001</c:v>
                </c:pt>
                <c:pt idx="130">
                  <c:v>16.49325</c:v>
                </c:pt>
                <c:pt idx="131">
                  <c:v>16.640999999999998</c:v>
                </c:pt>
                <c:pt idx="132">
                  <c:v>16.789249999999999</c:v>
                </c:pt>
                <c:pt idx="133">
                  <c:v>16.9375</c:v>
                </c:pt>
                <c:pt idx="134">
                  <c:v>17.085249999999998</c:v>
                </c:pt>
                <c:pt idx="135">
                  <c:v>17.231999999999999</c:v>
                </c:pt>
                <c:pt idx="136">
                  <c:v>17.37725</c:v>
                </c:pt>
                <c:pt idx="137">
                  <c:v>17.52075</c:v>
                </c:pt>
                <c:pt idx="138">
                  <c:v>17.661999999999999</c:v>
                </c:pt>
                <c:pt idx="139">
                  <c:v>17.800750000000001</c:v>
                </c:pt>
                <c:pt idx="140">
                  <c:v>17.936499999999999</c:v>
                </c:pt>
                <c:pt idx="141">
                  <c:v>18.069500000000001</c:v>
                </c:pt>
                <c:pt idx="142">
                  <c:v>18.1995</c:v>
                </c:pt>
                <c:pt idx="143">
                  <c:v>18.326250000000002</c:v>
                </c:pt>
                <c:pt idx="144">
                  <c:v>18.449750000000002</c:v>
                </c:pt>
                <c:pt idx="145">
                  <c:v>18.57</c:v>
                </c:pt>
                <c:pt idx="146">
                  <c:v>18.687000000000001</c:v>
                </c:pt>
                <c:pt idx="147">
                  <c:v>18.800750000000001</c:v>
                </c:pt>
                <c:pt idx="148">
                  <c:v>18.911249999999999</c:v>
                </c:pt>
                <c:pt idx="149">
                  <c:v>19.0185</c:v>
                </c:pt>
                <c:pt idx="150">
                  <c:v>19.122499999999999</c:v>
                </c:pt>
                <c:pt idx="151">
                  <c:v>19.22325</c:v>
                </c:pt>
                <c:pt idx="152">
                  <c:v>19.32075</c:v>
                </c:pt>
                <c:pt idx="153">
                  <c:v>19.414999999999999</c:v>
                </c:pt>
                <c:pt idx="154">
                  <c:v>19.506</c:v>
                </c:pt>
                <c:pt idx="155">
                  <c:v>19.59375</c:v>
                </c:pt>
                <c:pt idx="156">
                  <c:v>19.678249999999998</c:v>
                </c:pt>
                <c:pt idx="157">
                  <c:v>19.759499999999999</c:v>
                </c:pt>
                <c:pt idx="158">
                  <c:v>19.837499999999999</c:v>
                </c:pt>
                <c:pt idx="159">
                  <c:v>19.91225</c:v>
                </c:pt>
                <c:pt idx="160">
                  <c:v>19.983750000000001</c:v>
                </c:pt>
                <c:pt idx="161">
                  <c:v>20.052</c:v>
                </c:pt>
                <c:pt idx="162">
                  <c:v>20.117000000000001</c:v>
                </c:pt>
                <c:pt idx="163">
                  <c:v>20.178750000000001</c:v>
                </c:pt>
                <c:pt idx="164">
                  <c:v>20.23725</c:v>
                </c:pt>
                <c:pt idx="165">
                  <c:v>20.2925</c:v>
                </c:pt>
                <c:pt idx="166">
                  <c:v>20.3445</c:v>
                </c:pt>
                <c:pt idx="167">
                  <c:v>20.393250000000002</c:v>
                </c:pt>
                <c:pt idx="168">
                  <c:v>20.438749999999999</c:v>
                </c:pt>
                <c:pt idx="169">
                  <c:v>20.481000000000002</c:v>
                </c:pt>
                <c:pt idx="170">
                  <c:v>20.52</c:v>
                </c:pt>
                <c:pt idx="171">
                  <c:v>20.55575</c:v>
                </c:pt>
                <c:pt idx="172">
                  <c:v>20.588250000000002</c:v>
                </c:pt>
                <c:pt idx="173">
                  <c:v>20.6175</c:v>
                </c:pt>
                <c:pt idx="174">
                  <c:v>20.6435</c:v>
                </c:pt>
                <c:pt idx="175">
                  <c:v>20.666249999999998</c:v>
                </c:pt>
                <c:pt idx="176">
                  <c:v>20.685749999999999</c:v>
                </c:pt>
                <c:pt idx="177">
                  <c:v>20.701999999999998</c:v>
                </c:pt>
                <c:pt idx="178">
                  <c:v>20.715</c:v>
                </c:pt>
                <c:pt idx="179">
                  <c:v>20.72475</c:v>
                </c:pt>
                <c:pt idx="180">
                  <c:v>20.731249999999999</c:v>
                </c:pt>
                <c:pt idx="181">
                  <c:v>20.734500000000001</c:v>
                </c:pt>
                <c:pt idx="182">
                  <c:v>20.734500000000001</c:v>
                </c:pt>
                <c:pt idx="183">
                  <c:v>20.734500000000001</c:v>
                </c:pt>
                <c:pt idx="184">
                  <c:v>20.731249999999999</c:v>
                </c:pt>
                <c:pt idx="185">
                  <c:v>20.72475</c:v>
                </c:pt>
                <c:pt idx="186">
                  <c:v>20.715</c:v>
                </c:pt>
                <c:pt idx="187">
                  <c:v>20.701999999999998</c:v>
                </c:pt>
                <c:pt idx="188">
                  <c:v>20.685749999999999</c:v>
                </c:pt>
                <c:pt idx="189">
                  <c:v>20.666249999999998</c:v>
                </c:pt>
                <c:pt idx="190">
                  <c:v>20.6435</c:v>
                </c:pt>
                <c:pt idx="191">
                  <c:v>20.6175</c:v>
                </c:pt>
                <c:pt idx="192">
                  <c:v>20.588250000000002</c:v>
                </c:pt>
                <c:pt idx="193">
                  <c:v>20.55575</c:v>
                </c:pt>
                <c:pt idx="194">
                  <c:v>20.52</c:v>
                </c:pt>
                <c:pt idx="195">
                  <c:v>20.481000000000002</c:v>
                </c:pt>
                <c:pt idx="196">
                  <c:v>20.438749999999999</c:v>
                </c:pt>
                <c:pt idx="197">
                  <c:v>20.393250000000002</c:v>
                </c:pt>
                <c:pt idx="198">
                  <c:v>20.3445</c:v>
                </c:pt>
                <c:pt idx="199">
                  <c:v>20.2925</c:v>
                </c:pt>
                <c:pt idx="200">
                  <c:v>20.23725</c:v>
                </c:pt>
                <c:pt idx="201">
                  <c:v>20.178750000000001</c:v>
                </c:pt>
                <c:pt idx="202">
                  <c:v>20.117000000000001</c:v>
                </c:pt>
                <c:pt idx="203">
                  <c:v>20.052</c:v>
                </c:pt>
                <c:pt idx="204">
                  <c:v>19.983750000000001</c:v>
                </c:pt>
                <c:pt idx="205">
                  <c:v>19.91225</c:v>
                </c:pt>
                <c:pt idx="206">
                  <c:v>19.837499999999999</c:v>
                </c:pt>
                <c:pt idx="207">
                  <c:v>19.759499999999999</c:v>
                </c:pt>
                <c:pt idx="208">
                  <c:v>19.678249999999998</c:v>
                </c:pt>
                <c:pt idx="209">
                  <c:v>19.59375</c:v>
                </c:pt>
                <c:pt idx="210">
                  <c:v>19.506</c:v>
                </c:pt>
                <c:pt idx="211">
                  <c:v>19.414999999999999</c:v>
                </c:pt>
                <c:pt idx="212">
                  <c:v>19.32075</c:v>
                </c:pt>
                <c:pt idx="213">
                  <c:v>19.22325</c:v>
                </c:pt>
                <c:pt idx="214">
                  <c:v>19.122499999999999</c:v>
                </c:pt>
                <c:pt idx="215">
                  <c:v>19.0185</c:v>
                </c:pt>
                <c:pt idx="216">
                  <c:v>18.911249999999999</c:v>
                </c:pt>
                <c:pt idx="217">
                  <c:v>18.800750000000001</c:v>
                </c:pt>
                <c:pt idx="218">
                  <c:v>18.687000000000001</c:v>
                </c:pt>
                <c:pt idx="219">
                  <c:v>18.57</c:v>
                </c:pt>
                <c:pt idx="220">
                  <c:v>18.5106875</c:v>
                </c:pt>
                <c:pt idx="221">
                  <c:v>18.449750000000002</c:v>
                </c:pt>
                <c:pt idx="222">
                  <c:v>18.326250000000002</c:v>
                </c:pt>
                <c:pt idx="223">
                  <c:v>18.1995</c:v>
                </c:pt>
                <c:pt idx="224">
                  <c:v>18.069500000000001</c:v>
                </c:pt>
                <c:pt idx="225">
                  <c:v>17.936499999999999</c:v>
                </c:pt>
                <c:pt idx="226">
                  <c:v>17.800750000000001</c:v>
                </c:pt>
                <c:pt idx="227">
                  <c:v>17.661999999999999</c:v>
                </c:pt>
                <c:pt idx="228">
                  <c:v>17.52075</c:v>
                </c:pt>
                <c:pt idx="229">
                  <c:v>17.37725</c:v>
                </c:pt>
                <c:pt idx="230">
                  <c:v>17.231999999999999</c:v>
                </c:pt>
                <c:pt idx="231">
                  <c:v>17.085249999999998</c:v>
                </c:pt>
                <c:pt idx="232">
                  <c:v>16.9375</c:v>
                </c:pt>
                <c:pt idx="233">
                  <c:v>16.789249999999999</c:v>
                </c:pt>
                <c:pt idx="234">
                  <c:v>16.640999999999998</c:v>
                </c:pt>
                <c:pt idx="235">
                  <c:v>16.49325</c:v>
                </c:pt>
                <c:pt idx="236">
                  <c:v>16.34675</c:v>
                </c:pt>
                <c:pt idx="237">
                  <c:v>16.201999999999998</c:v>
                </c:pt>
                <c:pt idx="238">
                  <c:v>16.059750000000001</c:v>
                </c:pt>
                <c:pt idx="239">
                  <c:v>15.920500000000001</c:v>
                </c:pt>
                <c:pt idx="240">
                  <c:v>15.784750000000001</c:v>
                </c:pt>
                <c:pt idx="241">
                  <c:v>15.65325</c:v>
                </c:pt>
                <c:pt idx="242">
                  <c:v>15.52675</c:v>
                </c:pt>
                <c:pt idx="243">
                  <c:v>15.405749999999999</c:v>
                </c:pt>
                <c:pt idx="244">
                  <c:v>15.290749999999999</c:v>
                </c:pt>
                <c:pt idx="245">
                  <c:v>15.182499999999999</c:v>
                </c:pt>
                <c:pt idx="246">
                  <c:v>15.0815</c:v>
                </c:pt>
                <c:pt idx="247">
                  <c:v>14.988250000000001</c:v>
                </c:pt>
                <c:pt idx="248">
                  <c:v>14.90325</c:v>
                </c:pt>
                <c:pt idx="249">
                  <c:v>14.827</c:v>
                </c:pt>
                <c:pt idx="250">
                  <c:v>14.75975</c:v>
                </c:pt>
                <c:pt idx="251">
                  <c:v>14.70125</c:v>
                </c:pt>
                <c:pt idx="252">
                  <c:v>14.651249999999999</c:v>
                </c:pt>
                <c:pt idx="253">
                  <c:v>14.609249999999999</c:v>
                </c:pt>
                <c:pt idx="254">
                  <c:v>14.574249999999999</c:v>
                </c:pt>
                <c:pt idx="255">
                  <c:v>14.545249999999999</c:v>
                </c:pt>
                <c:pt idx="256">
                  <c:v>14.52125</c:v>
                </c:pt>
                <c:pt idx="257">
                  <c:v>14.5015</c:v>
                </c:pt>
                <c:pt idx="258">
                  <c:v>14.485250000000001</c:v>
                </c:pt>
                <c:pt idx="259">
                  <c:v>14.47175</c:v>
                </c:pt>
                <c:pt idx="260">
                  <c:v>14.46</c:v>
                </c:pt>
                <c:pt idx="261">
                  <c:v>14.449249999999999</c:v>
                </c:pt>
                <c:pt idx="262">
                  <c:v>14.439</c:v>
                </c:pt>
                <c:pt idx="263">
                  <c:v>14.429</c:v>
                </c:pt>
                <c:pt idx="264">
                  <c:v>14.419</c:v>
                </c:pt>
                <c:pt idx="265">
                  <c:v>14.409000000000001</c:v>
                </c:pt>
                <c:pt idx="266">
                  <c:v>14.398999999999999</c:v>
                </c:pt>
                <c:pt idx="267">
                  <c:v>14.388999999999999</c:v>
                </c:pt>
                <c:pt idx="268">
                  <c:v>14.379</c:v>
                </c:pt>
                <c:pt idx="269">
                  <c:v>14.369</c:v>
                </c:pt>
                <c:pt idx="270">
                  <c:v>14.359</c:v>
                </c:pt>
                <c:pt idx="271">
                  <c:v>14.349</c:v>
                </c:pt>
                <c:pt idx="272">
                  <c:v>14.339</c:v>
                </c:pt>
                <c:pt idx="273">
                  <c:v>14.329000000000001</c:v>
                </c:pt>
                <c:pt idx="274">
                  <c:v>14.319000000000001</c:v>
                </c:pt>
                <c:pt idx="275">
                  <c:v>14.308999999999999</c:v>
                </c:pt>
                <c:pt idx="276">
                  <c:v>14.3</c:v>
                </c:pt>
                <c:pt idx="277">
                  <c:v>14.29125</c:v>
                </c:pt>
                <c:pt idx="278">
                  <c:v>14.283250000000001</c:v>
                </c:pt>
                <c:pt idx="279">
                  <c:v>14.276</c:v>
                </c:pt>
                <c:pt idx="280">
                  <c:v>14.269500000000001</c:v>
                </c:pt>
                <c:pt idx="281">
                  <c:v>14.263999999999999</c:v>
                </c:pt>
                <c:pt idx="282">
                  <c:v>14.25975</c:v>
                </c:pt>
                <c:pt idx="283">
                  <c:v>14.256500000000001</c:v>
                </c:pt>
                <c:pt idx="284">
                  <c:v>14.254</c:v>
                </c:pt>
                <c:pt idx="285">
                  <c:v>14.25225</c:v>
                </c:pt>
                <c:pt idx="286">
                  <c:v>14.250999999999999</c:v>
                </c:pt>
                <c:pt idx="287">
                  <c:v>14.250249999999999</c:v>
                </c:pt>
                <c:pt idx="288">
                  <c:v>14.25</c:v>
                </c:pt>
                <c:pt idx="289">
                  <c:v>14.25</c:v>
                </c:pt>
                <c:pt idx="290">
                  <c:v>14.25</c:v>
                </c:pt>
                <c:pt idx="291">
                  <c:v>14.25</c:v>
                </c:pt>
                <c:pt idx="292">
                  <c:v>14.25</c:v>
                </c:pt>
                <c:pt idx="293">
                  <c:v>14.25</c:v>
                </c:pt>
                <c:pt idx="294">
                  <c:v>14.25</c:v>
                </c:pt>
                <c:pt idx="295">
                  <c:v>14.25</c:v>
                </c:pt>
                <c:pt idx="296">
                  <c:v>14.25</c:v>
                </c:pt>
                <c:pt idx="297">
                  <c:v>14.25</c:v>
                </c:pt>
                <c:pt idx="298">
                  <c:v>14.25</c:v>
                </c:pt>
                <c:pt idx="299">
                  <c:v>14.25</c:v>
                </c:pt>
                <c:pt idx="300">
                  <c:v>14.25</c:v>
                </c:pt>
                <c:pt idx="301">
                  <c:v>14.25</c:v>
                </c:pt>
                <c:pt idx="302">
                  <c:v>14.25</c:v>
                </c:pt>
                <c:pt idx="303">
                  <c:v>14.25</c:v>
                </c:pt>
                <c:pt idx="304">
                  <c:v>14.25</c:v>
                </c:pt>
                <c:pt idx="305">
                  <c:v>14.25</c:v>
                </c:pt>
                <c:pt idx="306">
                  <c:v>14.25</c:v>
                </c:pt>
                <c:pt idx="307">
                  <c:v>14.25</c:v>
                </c:pt>
                <c:pt idx="308">
                  <c:v>14.25</c:v>
                </c:pt>
                <c:pt idx="309">
                  <c:v>14.25</c:v>
                </c:pt>
                <c:pt idx="310">
                  <c:v>14.25</c:v>
                </c:pt>
                <c:pt idx="311">
                  <c:v>14.25</c:v>
                </c:pt>
                <c:pt idx="312">
                  <c:v>14.25</c:v>
                </c:pt>
                <c:pt idx="313">
                  <c:v>14.25</c:v>
                </c:pt>
                <c:pt idx="314">
                  <c:v>14.25</c:v>
                </c:pt>
                <c:pt idx="315">
                  <c:v>14.25</c:v>
                </c:pt>
                <c:pt idx="316">
                  <c:v>14.25</c:v>
                </c:pt>
                <c:pt idx="317">
                  <c:v>14.25</c:v>
                </c:pt>
                <c:pt idx="318">
                  <c:v>14.25</c:v>
                </c:pt>
                <c:pt idx="319">
                  <c:v>14.25</c:v>
                </c:pt>
                <c:pt idx="320">
                  <c:v>14.25</c:v>
                </c:pt>
                <c:pt idx="321">
                  <c:v>14.25</c:v>
                </c:pt>
                <c:pt idx="322">
                  <c:v>14.25</c:v>
                </c:pt>
                <c:pt idx="323">
                  <c:v>14.25</c:v>
                </c:pt>
                <c:pt idx="324">
                  <c:v>14.25</c:v>
                </c:pt>
                <c:pt idx="325">
                  <c:v>14.25</c:v>
                </c:pt>
                <c:pt idx="326">
                  <c:v>14.25</c:v>
                </c:pt>
                <c:pt idx="327">
                  <c:v>14.25</c:v>
                </c:pt>
                <c:pt idx="328">
                  <c:v>14.25</c:v>
                </c:pt>
                <c:pt idx="329">
                  <c:v>14.25</c:v>
                </c:pt>
                <c:pt idx="330">
                  <c:v>14.25</c:v>
                </c:pt>
                <c:pt idx="331">
                  <c:v>14.25</c:v>
                </c:pt>
                <c:pt idx="332">
                  <c:v>14.25</c:v>
                </c:pt>
                <c:pt idx="333">
                  <c:v>14.25</c:v>
                </c:pt>
                <c:pt idx="334">
                  <c:v>14.25</c:v>
                </c:pt>
                <c:pt idx="335">
                  <c:v>14.25</c:v>
                </c:pt>
                <c:pt idx="336">
                  <c:v>14.25</c:v>
                </c:pt>
                <c:pt idx="337">
                  <c:v>14.25</c:v>
                </c:pt>
                <c:pt idx="338">
                  <c:v>14.25</c:v>
                </c:pt>
                <c:pt idx="339">
                  <c:v>14.25</c:v>
                </c:pt>
                <c:pt idx="340">
                  <c:v>14.25</c:v>
                </c:pt>
                <c:pt idx="341">
                  <c:v>14.25</c:v>
                </c:pt>
                <c:pt idx="342">
                  <c:v>14.25</c:v>
                </c:pt>
                <c:pt idx="343">
                  <c:v>14.25</c:v>
                </c:pt>
                <c:pt idx="344">
                  <c:v>14.25</c:v>
                </c:pt>
                <c:pt idx="345">
                  <c:v>14.25</c:v>
                </c:pt>
                <c:pt idx="346">
                  <c:v>14.25</c:v>
                </c:pt>
                <c:pt idx="347">
                  <c:v>14.25</c:v>
                </c:pt>
                <c:pt idx="348">
                  <c:v>14.25</c:v>
                </c:pt>
                <c:pt idx="349">
                  <c:v>14.25</c:v>
                </c:pt>
                <c:pt idx="350">
                  <c:v>14.25</c:v>
                </c:pt>
                <c:pt idx="351">
                  <c:v>14.25</c:v>
                </c:pt>
                <c:pt idx="352">
                  <c:v>14.25</c:v>
                </c:pt>
                <c:pt idx="353">
                  <c:v>14.25</c:v>
                </c:pt>
                <c:pt idx="354">
                  <c:v>14.25</c:v>
                </c:pt>
                <c:pt idx="355">
                  <c:v>14.25</c:v>
                </c:pt>
                <c:pt idx="356">
                  <c:v>14.25</c:v>
                </c:pt>
                <c:pt idx="357">
                  <c:v>14.25</c:v>
                </c:pt>
                <c:pt idx="358">
                  <c:v>14.25</c:v>
                </c:pt>
                <c:pt idx="359">
                  <c:v>14.25</c:v>
                </c:pt>
                <c:pt idx="360">
                  <c:v>14.25</c:v>
                </c:pt>
                <c:pt idx="361">
                  <c:v>14.25</c:v>
                </c:pt>
                <c:pt idx="362">
                  <c:v>14.25</c:v>
                </c:pt>
                <c:pt idx="363">
                  <c:v>14.25</c:v>
                </c:pt>
                <c:pt idx="364">
                  <c:v>14.25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95488"/>
        <c:axId val="127697280"/>
      </c:radarChart>
      <c:catAx>
        <c:axId val="127695488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27697280"/>
        <c:crosses val="autoZero"/>
        <c:auto val="1"/>
        <c:lblAlgn val="ctr"/>
        <c:lblOffset val="100"/>
        <c:noMultiLvlLbl val="0"/>
      </c:catAx>
      <c:valAx>
        <c:axId val="127697280"/>
        <c:scaling>
          <c:orientation val="minMax"/>
        </c:scaling>
        <c:delete val="0"/>
        <c:axPos val="l"/>
        <c:majorGridlines/>
        <c:numFmt formatCode="0.000" sourceLinked="1"/>
        <c:majorTickMark val="cross"/>
        <c:minorTickMark val="none"/>
        <c:tickLblPos val="nextTo"/>
        <c:crossAx val="12769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Feuil1!$E$1</c:f>
              <c:strCache>
                <c:ptCount val="1"/>
                <c:pt idx="0">
                  <c:v>Levée soupape
(mm)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Feuil1!$B$78:$B$292</c:f>
              <c:numCache>
                <c:formatCode>General</c:formatCode>
                <c:ptCount val="215"/>
                <c:pt idx="0">
                  <c:v>106</c:v>
                </c:pt>
                <c:pt idx="1">
                  <c:v>105</c:v>
                </c:pt>
                <c:pt idx="2">
                  <c:v>104</c:v>
                </c:pt>
                <c:pt idx="3">
                  <c:v>103</c:v>
                </c:pt>
                <c:pt idx="4">
                  <c:v>102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98</c:v>
                </c:pt>
                <c:pt idx="9">
                  <c:v>97</c:v>
                </c:pt>
                <c:pt idx="10">
                  <c:v>96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92</c:v>
                </c:pt>
                <c:pt idx="15">
                  <c:v>91</c:v>
                </c:pt>
                <c:pt idx="16">
                  <c:v>90</c:v>
                </c:pt>
                <c:pt idx="17">
                  <c:v>89</c:v>
                </c:pt>
                <c:pt idx="18">
                  <c:v>88</c:v>
                </c:pt>
                <c:pt idx="19">
                  <c:v>87</c:v>
                </c:pt>
                <c:pt idx="20">
                  <c:v>86</c:v>
                </c:pt>
                <c:pt idx="21">
                  <c:v>85</c:v>
                </c:pt>
                <c:pt idx="22">
                  <c:v>84</c:v>
                </c:pt>
                <c:pt idx="23">
                  <c:v>83</c:v>
                </c:pt>
                <c:pt idx="24">
                  <c:v>82</c:v>
                </c:pt>
                <c:pt idx="25">
                  <c:v>81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76</c:v>
                </c:pt>
                <c:pt idx="31">
                  <c:v>75</c:v>
                </c:pt>
                <c:pt idx="32">
                  <c:v>74</c:v>
                </c:pt>
                <c:pt idx="33">
                  <c:v>73</c:v>
                </c:pt>
                <c:pt idx="34">
                  <c:v>72</c:v>
                </c:pt>
                <c:pt idx="35">
                  <c:v>71</c:v>
                </c:pt>
                <c:pt idx="36">
                  <c:v>70</c:v>
                </c:pt>
                <c:pt idx="37">
                  <c:v>69</c:v>
                </c:pt>
                <c:pt idx="38">
                  <c:v>68</c:v>
                </c:pt>
                <c:pt idx="39">
                  <c:v>67</c:v>
                </c:pt>
                <c:pt idx="40">
                  <c:v>66</c:v>
                </c:pt>
                <c:pt idx="41">
                  <c:v>65</c:v>
                </c:pt>
                <c:pt idx="42">
                  <c:v>64</c:v>
                </c:pt>
                <c:pt idx="43">
                  <c:v>63</c:v>
                </c:pt>
                <c:pt idx="44">
                  <c:v>62</c:v>
                </c:pt>
                <c:pt idx="45">
                  <c:v>61</c:v>
                </c:pt>
                <c:pt idx="46">
                  <c:v>60</c:v>
                </c:pt>
                <c:pt idx="47">
                  <c:v>59</c:v>
                </c:pt>
                <c:pt idx="48">
                  <c:v>58</c:v>
                </c:pt>
                <c:pt idx="49">
                  <c:v>57</c:v>
                </c:pt>
                <c:pt idx="50">
                  <c:v>56</c:v>
                </c:pt>
                <c:pt idx="51">
                  <c:v>55</c:v>
                </c:pt>
                <c:pt idx="52">
                  <c:v>54</c:v>
                </c:pt>
                <c:pt idx="53">
                  <c:v>53</c:v>
                </c:pt>
                <c:pt idx="54">
                  <c:v>52.5</c:v>
                </c:pt>
                <c:pt idx="55">
                  <c:v>52</c:v>
                </c:pt>
                <c:pt idx="56">
                  <c:v>51</c:v>
                </c:pt>
                <c:pt idx="57">
                  <c:v>50</c:v>
                </c:pt>
                <c:pt idx="58">
                  <c:v>49</c:v>
                </c:pt>
                <c:pt idx="59">
                  <c:v>48</c:v>
                </c:pt>
                <c:pt idx="60">
                  <c:v>47</c:v>
                </c:pt>
                <c:pt idx="61">
                  <c:v>46</c:v>
                </c:pt>
                <c:pt idx="62">
                  <c:v>45</c:v>
                </c:pt>
                <c:pt idx="63">
                  <c:v>44</c:v>
                </c:pt>
                <c:pt idx="64">
                  <c:v>43</c:v>
                </c:pt>
                <c:pt idx="65">
                  <c:v>42</c:v>
                </c:pt>
                <c:pt idx="66">
                  <c:v>41</c:v>
                </c:pt>
                <c:pt idx="67">
                  <c:v>40</c:v>
                </c:pt>
                <c:pt idx="68">
                  <c:v>39</c:v>
                </c:pt>
                <c:pt idx="69">
                  <c:v>38</c:v>
                </c:pt>
                <c:pt idx="70">
                  <c:v>37</c:v>
                </c:pt>
                <c:pt idx="71">
                  <c:v>36</c:v>
                </c:pt>
                <c:pt idx="72">
                  <c:v>35</c:v>
                </c:pt>
                <c:pt idx="73">
                  <c:v>34</c:v>
                </c:pt>
                <c:pt idx="74">
                  <c:v>33</c:v>
                </c:pt>
                <c:pt idx="75">
                  <c:v>32</c:v>
                </c:pt>
                <c:pt idx="76">
                  <c:v>31</c:v>
                </c:pt>
                <c:pt idx="77">
                  <c:v>30</c:v>
                </c:pt>
                <c:pt idx="78">
                  <c:v>29</c:v>
                </c:pt>
                <c:pt idx="79">
                  <c:v>28</c:v>
                </c:pt>
                <c:pt idx="80">
                  <c:v>27</c:v>
                </c:pt>
                <c:pt idx="81">
                  <c:v>26</c:v>
                </c:pt>
                <c:pt idx="82">
                  <c:v>25</c:v>
                </c:pt>
                <c:pt idx="83">
                  <c:v>24</c:v>
                </c:pt>
                <c:pt idx="84">
                  <c:v>23</c:v>
                </c:pt>
                <c:pt idx="85">
                  <c:v>22</c:v>
                </c:pt>
                <c:pt idx="86">
                  <c:v>21</c:v>
                </c:pt>
                <c:pt idx="87">
                  <c:v>20</c:v>
                </c:pt>
                <c:pt idx="88">
                  <c:v>19</c:v>
                </c:pt>
                <c:pt idx="89">
                  <c:v>18</c:v>
                </c:pt>
                <c:pt idx="90">
                  <c:v>17</c:v>
                </c:pt>
                <c:pt idx="91">
                  <c:v>16</c:v>
                </c:pt>
                <c:pt idx="92">
                  <c:v>15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-6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-11</c:v>
                </c:pt>
                <c:pt idx="119">
                  <c:v>-12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-16</c:v>
                </c:pt>
                <c:pt idx="124">
                  <c:v>-17</c:v>
                </c:pt>
                <c:pt idx="125">
                  <c:v>-18</c:v>
                </c:pt>
                <c:pt idx="126">
                  <c:v>-19</c:v>
                </c:pt>
                <c:pt idx="127">
                  <c:v>-20</c:v>
                </c:pt>
                <c:pt idx="128">
                  <c:v>-21</c:v>
                </c:pt>
                <c:pt idx="129">
                  <c:v>-22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  <c:pt idx="133">
                  <c:v>-26</c:v>
                </c:pt>
                <c:pt idx="134">
                  <c:v>-27</c:v>
                </c:pt>
                <c:pt idx="135">
                  <c:v>-28</c:v>
                </c:pt>
                <c:pt idx="136">
                  <c:v>-29</c:v>
                </c:pt>
                <c:pt idx="137">
                  <c:v>-30</c:v>
                </c:pt>
                <c:pt idx="138">
                  <c:v>-31</c:v>
                </c:pt>
                <c:pt idx="139">
                  <c:v>-32</c:v>
                </c:pt>
                <c:pt idx="140">
                  <c:v>-33</c:v>
                </c:pt>
                <c:pt idx="141">
                  <c:v>-34</c:v>
                </c:pt>
                <c:pt idx="142">
                  <c:v>-35</c:v>
                </c:pt>
                <c:pt idx="143">
                  <c:v>-36</c:v>
                </c:pt>
                <c:pt idx="144">
                  <c:v>-37</c:v>
                </c:pt>
                <c:pt idx="145">
                  <c:v>-37.5</c:v>
                </c:pt>
                <c:pt idx="146">
                  <c:v>-38</c:v>
                </c:pt>
                <c:pt idx="147">
                  <c:v>-39</c:v>
                </c:pt>
                <c:pt idx="148">
                  <c:v>-40</c:v>
                </c:pt>
                <c:pt idx="149">
                  <c:v>-41</c:v>
                </c:pt>
                <c:pt idx="150">
                  <c:v>-42</c:v>
                </c:pt>
                <c:pt idx="151">
                  <c:v>-43</c:v>
                </c:pt>
                <c:pt idx="152">
                  <c:v>-44</c:v>
                </c:pt>
                <c:pt idx="153">
                  <c:v>-45</c:v>
                </c:pt>
                <c:pt idx="154">
                  <c:v>-46</c:v>
                </c:pt>
                <c:pt idx="155">
                  <c:v>-47</c:v>
                </c:pt>
                <c:pt idx="156">
                  <c:v>-48</c:v>
                </c:pt>
                <c:pt idx="157">
                  <c:v>-49</c:v>
                </c:pt>
                <c:pt idx="158">
                  <c:v>-50</c:v>
                </c:pt>
                <c:pt idx="159">
                  <c:v>-51</c:v>
                </c:pt>
                <c:pt idx="160">
                  <c:v>-52</c:v>
                </c:pt>
                <c:pt idx="161">
                  <c:v>-53</c:v>
                </c:pt>
                <c:pt idx="162">
                  <c:v>-54</c:v>
                </c:pt>
                <c:pt idx="163">
                  <c:v>-55</c:v>
                </c:pt>
                <c:pt idx="164">
                  <c:v>-56</c:v>
                </c:pt>
                <c:pt idx="165">
                  <c:v>-57</c:v>
                </c:pt>
                <c:pt idx="166">
                  <c:v>-58</c:v>
                </c:pt>
                <c:pt idx="167">
                  <c:v>-59</c:v>
                </c:pt>
                <c:pt idx="168">
                  <c:v>-60</c:v>
                </c:pt>
                <c:pt idx="169">
                  <c:v>-61</c:v>
                </c:pt>
                <c:pt idx="170">
                  <c:v>-62</c:v>
                </c:pt>
                <c:pt idx="171">
                  <c:v>-63</c:v>
                </c:pt>
                <c:pt idx="172">
                  <c:v>-64</c:v>
                </c:pt>
                <c:pt idx="173">
                  <c:v>-65</c:v>
                </c:pt>
                <c:pt idx="174">
                  <c:v>-66</c:v>
                </c:pt>
                <c:pt idx="175">
                  <c:v>-67</c:v>
                </c:pt>
                <c:pt idx="176">
                  <c:v>-68</c:v>
                </c:pt>
                <c:pt idx="177">
                  <c:v>-69</c:v>
                </c:pt>
                <c:pt idx="178">
                  <c:v>-70</c:v>
                </c:pt>
                <c:pt idx="179">
                  <c:v>-71</c:v>
                </c:pt>
                <c:pt idx="180">
                  <c:v>-72</c:v>
                </c:pt>
                <c:pt idx="181">
                  <c:v>-73</c:v>
                </c:pt>
                <c:pt idx="182">
                  <c:v>-74</c:v>
                </c:pt>
                <c:pt idx="183">
                  <c:v>-75</c:v>
                </c:pt>
                <c:pt idx="184">
                  <c:v>-76</c:v>
                </c:pt>
                <c:pt idx="185">
                  <c:v>-77</c:v>
                </c:pt>
                <c:pt idx="186">
                  <c:v>-78</c:v>
                </c:pt>
                <c:pt idx="187">
                  <c:v>-79</c:v>
                </c:pt>
                <c:pt idx="188">
                  <c:v>-80</c:v>
                </c:pt>
                <c:pt idx="189">
                  <c:v>-81</c:v>
                </c:pt>
                <c:pt idx="190">
                  <c:v>-82</c:v>
                </c:pt>
                <c:pt idx="191">
                  <c:v>-83</c:v>
                </c:pt>
                <c:pt idx="192">
                  <c:v>-84</c:v>
                </c:pt>
                <c:pt idx="193">
                  <c:v>-85</c:v>
                </c:pt>
                <c:pt idx="194">
                  <c:v>-86</c:v>
                </c:pt>
                <c:pt idx="195">
                  <c:v>-87</c:v>
                </c:pt>
                <c:pt idx="196">
                  <c:v>-88</c:v>
                </c:pt>
                <c:pt idx="197">
                  <c:v>-89</c:v>
                </c:pt>
                <c:pt idx="198">
                  <c:v>-90</c:v>
                </c:pt>
                <c:pt idx="199">
                  <c:v>-91</c:v>
                </c:pt>
                <c:pt idx="200">
                  <c:v>-92</c:v>
                </c:pt>
                <c:pt idx="201">
                  <c:v>-93</c:v>
                </c:pt>
                <c:pt idx="202">
                  <c:v>-94</c:v>
                </c:pt>
                <c:pt idx="203">
                  <c:v>-95</c:v>
                </c:pt>
                <c:pt idx="204">
                  <c:v>-96</c:v>
                </c:pt>
                <c:pt idx="205">
                  <c:v>-97</c:v>
                </c:pt>
                <c:pt idx="206">
                  <c:v>-98</c:v>
                </c:pt>
                <c:pt idx="207">
                  <c:v>-99</c:v>
                </c:pt>
                <c:pt idx="208">
                  <c:v>-100</c:v>
                </c:pt>
                <c:pt idx="209">
                  <c:v>-101</c:v>
                </c:pt>
                <c:pt idx="210">
                  <c:v>-102</c:v>
                </c:pt>
                <c:pt idx="211">
                  <c:v>-103</c:v>
                </c:pt>
                <c:pt idx="212">
                  <c:v>-104</c:v>
                </c:pt>
                <c:pt idx="213">
                  <c:v>-105</c:v>
                </c:pt>
                <c:pt idx="214">
                  <c:v>-106</c:v>
                </c:pt>
              </c:numCache>
            </c:numRef>
          </c:cat>
          <c:val>
            <c:numRef>
              <c:f>Feuil1!$E$78:$E$292</c:f>
              <c:numCache>
                <c:formatCode>0.000</c:formatCode>
                <c:ptCount val="215"/>
                <c:pt idx="0">
                  <c:v>0</c:v>
                </c:pt>
                <c:pt idx="1">
                  <c:v>0</c:v>
                </c:pt>
                <c:pt idx="2">
                  <c:v>4.0000000000000002E-4</c:v>
                </c:pt>
                <c:pt idx="3">
                  <c:v>1.6000000000000001E-3</c:v>
                </c:pt>
                <c:pt idx="4">
                  <c:v>3.5999999999999999E-3</c:v>
                </c:pt>
                <c:pt idx="5">
                  <c:v>6.4000000000000003E-3</c:v>
                </c:pt>
                <c:pt idx="6">
                  <c:v>1.04E-2</c:v>
                </c:pt>
                <c:pt idx="7">
                  <c:v>1.5600000000000001E-2</c:v>
                </c:pt>
                <c:pt idx="8">
                  <c:v>2.2400000000000003E-2</c:v>
                </c:pt>
                <c:pt idx="9">
                  <c:v>3.1200000000000002E-2</c:v>
                </c:pt>
                <c:pt idx="10">
                  <c:v>4.1599999999999998E-2</c:v>
                </c:pt>
                <c:pt idx="11">
                  <c:v>5.3200000000000004E-2</c:v>
                </c:pt>
                <c:pt idx="12">
                  <c:v>6.6000000000000003E-2</c:v>
                </c:pt>
                <c:pt idx="13">
                  <c:v>8.0000000000000016E-2</c:v>
                </c:pt>
                <c:pt idx="14">
                  <c:v>9.4399999999999998E-2</c:v>
                </c:pt>
                <c:pt idx="15">
                  <c:v>0.11040000000000001</c:v>
                </c:pt>
                <c:pt idx="16">
                  <c:v>0.12640000000000001</c:v>
                </c:pt>
                <c:pt idx="17">
                  <c:v>0.1424</c:v>
                </c:pt>
                <c:pt idx="18">
                  <c:v>0.15840000000000001</c:v>
                </c:pt>
                <c:pt idx="19">
                  <c:v>0.1744</c:v>
                </c:pt>
                <c:pt idx="20">
                  <c:v>0.19040000000000001</c:v>
                </c:pt>
                <c:pt idx="21">
                  <c:v>0.20640000000000003</c:v>
                </c:pt>
                <c:pt idx="22">
                  <c:v>0.22240000000000004</c:v>
                </c:pt>
                <c:pt idx="23">
                  <c:v>0.2384</c:v>
                </c:pt>
                <c:pt idx="24">
                  <c:v>0.25440000000000002</c:v>
                </c:pt>
                <c:pt idx="25">
                  <c:v>0.27040000000000003</c:v>
                </c:pt>
                <c:pt idx="26">
                  <c:v>0.28639999999999999</c:v>
                </c:pt>
                <c:pt idx="27">
                  <c:v>0.3024</c:v>
                </c:pt>
                <c:pt idx="28">
                  <c:v>0.31880000000000003</c:v>
                </c:pt>
                <c:pt idx="29">
                  <c:v>0.33600000000000002</c:v>
                </c:pt>
                <c:pt idx="30">
                  <c:v>0.3548</c:v>
                </c:pt>
                <c:pt idx="31">
                  <c:v>0.37640000000000001</c:v>
                </c:pt>
                <c:pt idx="32">
                  <c:v>0.40240000000000004</c:v>
                </c:pt>
                <c:pt idx="33">
                  <c:v>0.434</c:v>
                </c:pt>
                <c:pt idx="34">
                  <c:v>0.47240000000000004</c:v>
                </c:pt>
                <c:pt idx="35">
                  <c:v>0.51880000000000004</c:v>
                </c:pt>
                <c:pt idx="36">
                  <c:v>0.57480000000000009</c:v>
                </c:pt>
                <c:pt idx="37">
                  <c:v>0.64200000000000002</c:v>
                </c:pt>
                <c:pt idx="38">
                  <c:v>0.72199999999999998</c:v>
                </c:pt>
                <c:pt idx="39">
                  <c:v>0.8156000000000001</c:v>
                </c:pt>
                <c:pt idx="40">
                  <c:v>0.92320000000000002</c:v>
                </c:pt>
                <c:pt idx="41">
                  <c:v>1.0452000000000001</c:v>
                </c:pt>
                <c:pt idx="42">
                  <c:v>1.1812</c:v>
                </c:pt>
                <c:pt idx="43">
                  <c:v>1.3304</c:v>
                </c:pt>
                <c:pt idx="44">
                  <c:v>1.492</c:v>
                </c:pt>
                <c:pt idx="45">
                  <c:v>1.6652000000000002</c:v>
                </c:pt>
                <c:pt idx="46">
                  <c:v>1.8492000000000002</c:v>
                </c:pt>
                <c:pt idx="47">
                  <c:v>2.0428000000000002</c:v>
                </c:pt>
                <c:pt idx="48">
                  <c:v>2.2452000000000001</c:v>
                </c:pt>
                <c:pt idx="49">
                  <c:v>2.4556000000000004</c:v>
                </c:pt>
                <c:pt idx="50">
                  <c:v>2.6728000000000005</c:v>
                </c:pt>
                <c:pt idx="51">
                  <c:v>2.8956</c:v>
                </c:pt>
                <c:pt idx="52">
                  <c:v>3.1232000000000002</c:v>
                </c:pt>
                <c:pt idx="53">
                  <c:v>3.3548000000000004</c:v>
                </c:pt>
                <c:pt idx="54">
                  <c:v>3.4714399999999999</c:v>
                </c:pt>
                <c:pt idx="55">
                  <c:v>3.5892000000000004</c:v>
                </c:pt>
                <c:pt idx="56">
                  <c:v>3.8256000000000001</c:v>
                </c:pt>
                <c:pt idx="57">
                  <c:v>4.0628000000000002</c:v>
                </c:pt>
                <c:pt idx="58">
                  <c:v>4.3</c:v>
                </c:pt>
                <c:pt idx="59">
                  <c:v>4.5363999999999995</c:v>
                </c:pt>
                <c:pt idx="60">
                  <c:v>4.7712000000000003</c:v>
                </c:pt>
                <c:pt idx="61">
                  <c:v>5.0036000000000005</c:v>
                </c:pt>
                <c:pt idx="62">
                  <c:v>5.2332000000000001</c:v>
                </c:pt>
                <c:pt idx="63">
                  <c:v>5.4592000000000001</c:v>
                </c:pt>
                <c:pt idx="64">
                  <c:v>5.6812000000000005</c:v>
                </c:pt>
                <c:pt idx="65">
                  <c:v>5.8984000000000005</c:v>
                </c:pt>
                <c:pt idx="66">
                  <c:v>6.1112000000000002</c:v>
                </c:pt>
                <c:pt idx="67">
                  <c:v>6.3192000000000004</c:v>
                </c:pt>
                <c:pt idx="68">
                  <c:v>6.5220000000000002</c:v>
                </c:pt>
                <c:pt idx="69">
                  <c:v>6.7195999999999998</c:v>
                </c:pt>
                <c:pt idx="70">
                  <c:v>6.9120000000000008</c:v>
                </c:pt>
                <c:pt idx="71">
                  <c:v>7.0992000000000006</c:v>
                </c:pt>
                <c:pt idx="72">
                  <c:v>7.2812000000000001</c:v>
                </c:pt>
                <c:pt idx="73">
                  <c:v>7.4580000000000002</c:v>
                </c:pt>
                <c:pt idx="74">
                  <c:v>7.6296000000000008</c:v>
                </c:pt>
                <c:pt idx="75">
                  <c:v>7.7959999999999994</c:v>
                </c:pt>
                <c:pt idx="76">
                  <c:v>7.9572000000000003</c:v>
                </c:pt>
                <c:pt idx="77">
                  <c:v>8.1132000000000009</c:v>
                </c:pt>
                <c:pt idx="78">
                  <c:v>8.2640000000000011</c:v>
                </c:pt>
                <c:pt idx="79">
                  <c:v>8.4096000000000011</c:v>
                </c:pt>
                <c:pt idx="80">
                  <c:v>8.5500000000000007</c:v>
                </c:pt>
                <c:pt idx="81">
                  <c:v>8.6852</c:v>
                </c:pt>
                <c:pt idx="82">
                  <c:v>8.8152000000000008</c:v>
                </c:pt>
                <c:pt idx="83">
                  <c:v>8.9400000000000013</c:v>
                </c:pt>
                <c:pt idx="84">
                  <c:v>9.0596000000000014</c:v>
                </c:pt>
                <c:pt idx="85">
                  <c:v>9.1739999999999995</c:v>
                </c:pt>
                <c:pt idx="86">
                  <c:v>9.283199999999999</c:v>
                </c:pt>
                <c:pt idx="87">
                  <c:v>9.3872</c:v>
                </c:pt>
                <c:pt idx="88">
                  <c:v>9.4860000000000007</c:v>
                </c:pt>
                <c:pt idx="89">
                  <c:v>9.579600000000001</c:v>
                </c:pt>
                <c:pt idx="90">
                  <c:v>9.668000000000001</c:v>
                </c:pt>
                <c:pt idx="91">
                  <c:v>9.7512000000000008</c:v>
                </c:pt>
                <c:pt idx="92">
                  <c:v>9.8292000000000002</c:v>
                </c:pt>
                <c:pt idx="93">
                  <c:v>9.902000000000001</c:v>
                </c:pt>
                <c:pt idx="94">
                  <c:v>9.9695999999999998</c:v>
                </c:pt>
                <c:pt idx="95">
                  <c:v>10.032</c:v>
                </c:pt>
                <c:pt idx="96">
                  <c:v>10.0892</c:v>
                </c:pt>
                <c:pt idx="97">
                  <c:v>10.141200000000001</c:v>
                </c:pt>
                <c:pt idx="98">
                  <c:v>10.188000000000001</c:v>
                </c:pt>
                <c:pt idx="99">
                  <c:v>10.229600000000001</c:v>
                </c:pt>
                <c:pt idx="100">
                  <c:v>10.266</c:v>
                </c:pt>
                <c:pt idx="101">
                  <c:v>10.2972</c:v>
                </c:pt>
                <c:pt idx="102">
                  <c:v>10.3232</c:v>
                </c:pt>
                <c:pt idx="103">
                  <c:v>10.344000000000001</c:v>
                </c:pt>
                <c:pt idx="104">
                  <c:v>10.3596</c:v>
                </c:pt>
                <c:pt idx="105">
                  <c:v>10.370000000000001</c:v>
                </c:pt>
                <c:pt idx="106">
                  <c:v>10.3752</c:v>
                </c:pt>
                <c:pt idx="107">
                  <c:v>10.3752</c:v>
                </c:pt>
                <c:pt idx="108">
                  <c:v>10.3752</c:v>
                </c:pt>
                <c:pt idx="109">
                  <c:v>10.370000000000001</c:v>
                </c:pt>
                <c:pt idx="110">
                  <c:v>10.3596</c:v>
                </c:pt>
                <c:pt idx="111">
                  <c:v>10.344000000000001</c:v>
                </c:pt>
                <c:pt idx="112">
                  <c:v>10.3232</c:v>
                </c:pt>
                <c:pt idx="113">
                  <c:v>10.2972</c:v>
                </c:pt>
                <c:pt idx="114">
                  <c:v>10.266</c:v>
                </c:pt>
                <c:pt idx="115">
                  <c:v>10.229600000000001</c:v>
                </c:pt>
                <c:pt idx="116">
                  <c:v>10.188000000000001</c:v>
                </c:pt>
                <c:pt idx="117">
                  <c:v>10.141200000000001</c:v>
                </c:pt>
                <c:pt idx="118">
                  <c:v>10.0892</c:v>
                </c:pt>
                <c:pt idx="119">
                  <c:v>10.032</c:v>
                </c:pt>
                <c:pt idx="120">
                  <c:v>9.9695999999999998</c:v>
                </c:pt>
                <c:pt idx="121">
                  <c:v>9.902000000000001</c:v>
                </c:pt>
                <c:pt idx="122">
                  <c:v>9.8292000000000002</c:v>
                </c:pt>
                <c:pt idx="123">
                  <c:v>9.7512000000000008</c:v>
                </c:pt>
                <c:pt idx="124">
                  <c:v>9.668000000000001</c:v>
                </c:pt>
                <c:pt idx="125">
                  <c:v>9.579600000000001</c:v>
                </c:pt>
                <c:pt idx="126">
                  <c:v>9.4860000000000007</c:v>
                </c:pt>
                <c:pt idx="127">
                  <c:v>9.3872</c:v>
                </c:pt>
                <c:pt idx="128">
                  <c:v>9.283199999999999</c:v>
                </c:pt>
                <c:pt idx="129">
                  <c:v>9.1739999999999995</c:v>
                </c:pt>
                <c:pt idx="130">
                  <c:v>9.0596000000000014</c:v>
                </c:pt>
                <c:pt idx="131">
                  <c:v>8.9400000000000013</c:v>
                </c:pt>
                <c:pt idx="132">
                  <c:v>8.8152000000000008</c:v>
                </c:pt>
                <c:pt idx="133">
                  <c:v>8.6852</c:v>
                </c:pt>
                <c:pt idx="134">
                  <c:v>8.5500000000000007</c:v>
                </c:pt>
                <c:pt idx="135">
                  <c:v>8.4096000000000011</c:v>
                </c:pt>
                <c:pt idx="136">
                  <c:v>8.2640000000000011</c:v>
                </c:pt>
                <c:pt idx="137">
                  <c:v>8.1132000000000009</c:v>
                </c:pt>
                <c:pt idx="138">
                  <c:v>7.9572000000000003</c:v>
                </c:pt>
                <c:pt idx="139">
                  <c:v>7.7959999999999994</c:v>
                </c:pt>
                <c:pt idx="140">
                  <c:v>7.6296000000000008</c:v>
                </c:pt>
                <c:pt idx="141">
                  <c:v>7.4580000000000002</c:v>
                </c:pt>
                <c:pt idx="142">
                  <c:v>7.2812000000000001</c:v>
                </c:pt>
                <c:pt idx="143">
                  <c:v>7.0992000000000006</c:v>
                </c:pt>
                <c:pt idx="144">
                  <c:v>6.9120000000000008</c:v>
                </c:pt>
                <c:pt idx="145">
                  <c:v>6.8171000000000008</c:v>
                </c:pt>
                <c:pt idx="146">
                  <c:v>6.7195999999999998</c:v>
                </c:pt>
                <c:pt idx="147">
                  <c:v>6.5220000000000002</c:v>
                </c:pt>
                <c:pt idx="148">
                  <c:v>6.3192000000000004</c:v>
                </c:pt>
                <c:pt idx="149">
                  <c:v>6.1112000000000002</c:v>
                </c:pt>
                <c:pt idx="150">
                  <c:v>5.8984000000000005</c:v>
                </c:pt>
                <c:pt idx="151">
                  <c:v>5.6812000000000005</c:v>
                </c:pt>
                <c:pt idx="152">
                  <c:v>5.4592000000000001</c:v>
                </c:pt>
                <c:pt idx="153">
                  <c:v>5.2332000000000001</c:v>
                </c:pt>
                <c:pt idx="154">
                  <c:v>5.0036000000000005</c:v>
                </c:pt>
                <c:pt idx="155">
                  <c:v>4.7712000000000003</c:v>
                </c:pt>
                <c:pt idx="156">
                  <c:v>4.5363999999999995</c:v>
                </c:pt>
                <c:pt idx="157">
                  <c:v>4.3</c:v>
                </c:pt>
                <c:pt idx="158">
                  <c:v>4.0628000000000002</c:v>
                </c:pt>
                <c:pt idx="159">
                  <c:v>3.8256000000000001</c:v>
                </c:pt>
                <c:pt idx="160">
                  <c:v>3.5892000000000004</c:v>
                </c:pt>
                <c:pt idx="161">
                  <c:v>3.3548000000000004</c:v>
                </c:pt>
                <c:pt idx="162">
                  <c:v>3.1232000000000002</c:v>
                </c:pt>
                <c:pt idx="163">
                  <c:v>2.8956</c:v>
                </c:pt>
                <c:pt idx="164">
                  <c:v>2.6728000000000005</c:v>
                </c:pt>
                <c:pt idx="165">
                  <c:v>2.4556000000000004</c:v>
                </c:pt>
                <c:pt idx="166">
                  <c:v>2.2452000000000001</c:v>
                </c:pt>
                <c:pt idx="167">
                  <c:v>2.0428000000000002</c:v>
                </c:pt>
                <c:pt idx="168">
                  <c:v>1.8492000000000002</c:v>
                </c:pt>
                <c:pt idx="169">
                  <c:v>1.6652000000000002</c:v>
                </c:pt>
                <c:pt idx="170">
                  <c:v>1.492</c:v>
                </c:pt>
                <c:pt idx="171">
                  <c:v>1.3304</c:v>
                </c:pt>
                <c:pt idx="172">
                  <c:v>1.1812</c:v>
                </c:pt>
                <c:pt idx="173">
                  <c:v>1.0452000000000001</c:v>
                </c:pt>
                <c:pt idx="174">
                  <c:v>0.92320000000000002</c:v>
                </c:pt>
                <c:pt idx="175">
                  <c:v>0.8156000000000001</c:v>
                </c:pt>
                <c:pt idx="176">
                  <c:v>0.72199999999999998</c:v>
                </c:pt>
                <c:pt idx="177">
                  <c:v>0.64200000000000002</c:v>
                </c:pt>
                <c:pt idx="178">
                  <c:v>0.57480000000000009</c:v>
                </c:pt>
                <c:pt idx="179">
                  <c:v>0.51880000000000004</c:v>
                </c:pt>
                <c:pt idx="180">
                  <c:v>0.47240000000000004</c:v>
                </c:pt>
                <c:pt idx="181">
                  <c:v>0.434</c:v>
                </c:pt>
                <c:pt idx="182">
                  <c:v>0.40240000000000004</c:v>
                </c:pt>
                <c:pt idx="183">
                  <c:v>0.37640000000000001</c:v>
                </c:pt>
                <c:pt idx="184">
                  <c:v>0.3548</c:v>
                </c:pt>
                <c:pt idx="185">
                  <c:v>0.33600000000000002</c:v>
                </c:pt>
                <c:pt idx="186">
                  <c:v>0.31880000000000003</c:v>
                </c:pt>
                <c:pt idx="187">
                  <c:v>0.3024</c:v>
                </c:pt>
                <c:pt idx="188">
                  <c:v>0.28639999999999999</c:v>
                </c:pt>
                <c:pt idx="189">
                  <c:v>0.27040000000000003</c:v>
                </c:pt>
                <c:pt idx="190">
                  <c:v>0.25440000000000002</c:v>
                </c:pt>
                <c:pt idx="191">
                  <c:v>0.2384</c:v>
                </c:pt>
                <c:pt idx="192">
                  <c:v>0.22240000000000004</c:v>
                </c:pt>
                <c:pt idx="193">
                  <c:v>0.20640000000000003</c:v>
                </c:pt>
                <c:pt idx="194">
                  <c:v>0.19040000000000001</c:v>
                </c:pt>
                <c:pt idx="195">
                  <c:v>0.1744</c:v>
                </c:pt>
                <c:pt idx="196">
                  <c:v>0.15840000000000001</c:v>
                </c:pt>
                <c:pt idx="197">
                  <c:v>0.1424</c:v>
                </c:pt>
                <c:pt idx="198">
                  <c:v>0.12640000000000001</c:v>
                </c:pt>
                <c:pt idx="199">
                  <c:v>0.11040000000000001</c:v>
                </c:pt>
                <c:pt idx="200">
                  <c:v>9.4399999999999998E-2</c:v>
                </c:pt>
                <c:pt idx="201">
                  <c:v>8.0000000000000016E-2</c:v>
                </c:pt>
                <c:pt idx="202">
                  <c:v>6.6000000000000003E-2</c:v>
                </c:pt>
                <c:pt idx="203">
                  <c:v>5.3200000000000004E-2</c:v>
                </c:pt>
                <c:pt idx="204">
                  <c:v>4.1599999999999998E-2</c:v>
                </c:pt>
                <c:pt idx="205">
                  <c:v>3.1200000000000002E-2</c:v>
                </c:pt>
                <c:pt idx="206">
                  <c:v>2.2400000000000003E-2</c:v>
                </c:pt>
                <c:pt idx="207">
                  <c:v>1.5600000000000001E-2</c:v>
                </c:pt>
                <c:pt idx="208">
                  <c:v>1.04E-2</c:v>
                </c:pt>
                <c:pt idx="209">
                  <c:v>6.4000000000000003E-3</c:v>
                </c:pt>
                <c:pt idx="210">
                  <c:v>3.5999999999999999E-3</c:v>
                </c:pt>
                <c:pt idx="211">
                  <c:v>1.6000000000000001E-3</c:v>
                </c:pt>
                <c:pt idx="212">
                  <c:v>4.0000000000000002E-4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Feuil1!$G$1</c:f>
              <c:strCache>
                <c:ptCount val="1"/>
                <c:pt idx="0">
                  <c:v>Vitesse poussoir
(10μm/°)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Feuil1!$B$78:$B$292</c:f>
              <c:numCache>
                <c:formatCode>General</c:formatCode>
                <c:ptCount val="215"/>
                <c:pt idx="0">
                  <c:v>106</c:v>
                </c:pt>
                <c:pt idx="1">
                  <c:v>105</c:v>
                </c:pt>
                <c:pt idx="2">
                  <c:v>104</c:v>
                </c:pt>
                <c:pt idx="3">
                  <c:v>103</c:v>
                </c:pt>
                <c:pt idx="4">
                  <c:v>102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98</c:v>
                </c:pt>
                <c:pt idx="9">
                  <c:v>97</c:v>
                </c:pt>
                <c:pt idx="10">
                  <c:v>96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92</c:v>
                </c:pt>
                <c:pt idx="15">
                  <c:v>91</c:v>
                </c:pt>
                <c:pt idx="16">
                  <c:v>90</c:v>
                </c:pt>
                <c:pt idx="17">
                  <c:v>89</c:v>
                </c:pt>
                <c:pt idx="18">
                  <c:v>88</c:v>
                </c:pt>
                <c:pt idx="19">
                  <c:v>87</c:v>
                </c:pt>
                <c:pt idx="20">
                  <c:v>86</c:v>
                </c:pt>
                <c:pt idx="21">
                  <c:v>85</c:v>
                </c:pt>
                <c:pt idx="22">
                  <c:v>84</c:v>
                </c:pt>
                <c:pt idx="23">
                  <c:v>83</c:v>
                </c:pt>
                <c:pt idx="24">
                  <c:v>82</c:v>
                </c:pt>
                <c:pt idx="25">
                  <c:v>81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76</c:v>
                </c:pt>
                <c:pt idx="31">
                  <c:v>75</c:v>
                </c:pt>
                <c:pt idx="32">
                  <c:v>74</c:v>
                </c:pt>
                <c:pt idx="33">
                  <c:v>73</c:v>
                </c:pt>
                <c:pt idx="34">
                  <c:v>72</c:v>
                </c:pt>
                <c:pt idx="35">
                  <c:v>71</c:v>
                </c:pt>
                <c:pt idx="36">
                  <c:v>70</c:v>
                </c:pt>
                <c:pt idx="37">
                  <c:v>69</c:v>
                </c:pt>
                <c:pt idx="38">
                  <c:v>68</c:v>
                </c:pt>
                <c:pt idx="39">
                  <c:v>67</c:v>
                </c:pt>
                <c:pt idx="40">
                  <c:v>66</c:v>
                </c:pt>
                <c:pt idx="41">
                  <c:v>65</c:v>
                </c:pt>
                <c:pt idx="42">
                  <c:v>64</c:v>
                </c:pt>
                <c:pt idx="43">
                  <c:v>63</c:v>
                </c:pt>
                <c:pt idx="44">
                  <c:v>62</c:v>
                </c:pt>
                <c:pt idx="45">
                  <c:v>61</c:v>
                </c:pt>
                <c:pt idx="46">
                  <c:v>60</c:v>
                </c:pt>
                <c:pt idx="47">
                  <c:v>59</c:v>
                </c:pt>
                <c:pt idx="48">
                  <c:v>58</c:v>
                </c:pt>
                <c:pt idx="49">
                  <c:v>57</c:v>
                </c:pt>
                <c:pt idx="50">
                  <c:v>56</c:v>
                </c:pt>
                <c:pt idx="51">
                  <c:v>55</c:v>
                </c:pt>
                <c:pt idx="52">
                  <c:v>54</c:v>
                </c:pt>
                <c:pt idx="53">
                  <c:v>53</c:v>
                </c:pt>
                <c:pt idx="54">
                  <c:v>52.5</c:v>
                </c:pt>
                <c:pt idx="55">
                  <c:v>52</c:v>
                </c:pt>
                <c:pt idx="56">
                  <c:v>51</c:v>
                </c:pt>
                <c:pt idx="57">
                  <c:v>50</c:v>
                </c:pt>
                <c:pt idx="58">
                  <c:v>49</c:v>
                </c:pt>
                <c:pt idx="59">
                  <c:v>48</c:v>
                </c:pt>
                <c:pt idx="60">
                  <c:v>47</c:v>
                </c:pt>
                <c:pt idx="61">
                  <c:v>46</c:v>
                </c:pt>
                <c:pt idx="62">
                  <c:v>45</c:v>
                </c:pt>
                <c:pt idx="63">
                  <c:v>44</c:v>
                </c:pt>
                <c:pt idx="64">
                  <c:v>43</c:v>
                </c:pt>
                <c:pt idx="65">
                  <c:v>42</c:v>
                </c:pt>
                <c:pt idx="66">
                  <c:v>41</c:v>
                </c:pt>
                <c:pt idx="67">
                  <c:v>40</c:v>
                </c:pt>
                <c:pt idx="68">
                  <c:v>39</c:v>
                </c:pt>
                <c:pt idx="69">
                  <c:v>38</c:v>
                </c:pt>
                <c:pt idx="70">
                  <c:v>37</c:v>
                </c:pt>
                <c:pt idx="71">
                  <c:v>36</c:v>
                </c:pt>
                <c:pt idx="72">
                  <c:v>35</c:v>
                </c:pt>
                <c:pt idx="73">
                  <c:v>34</c:v>
                </c:pt>
                <c:pt idx="74">
                  <c:v>33</c:v>
                </c:pt>
                <c:pt idx="75">
                  <c:v>32</c:v>
                </c:pt>
                <c:pt idx="76">
                  <c:v>31</c:v>
                </c:pt>
                <c:pt idx="77">
                  <c:v>30</c:v>
                </c:pt>
                <c:pt idx="78">
                  <c:v>29</c:v>
                </c:pt>
                <c:pt idx="79">
                  <c:v>28</c:v>
                </c:pt>
                <c:pt idx="80">
                  <c:v>27</c:v>
                </c:pt>
                <c:pt idx="81">
                  <c:v>26</c:v>
                </c:pt>
                <c:pt idx="82">
                  <c:v>25</c:v>
                </c:pt>
                <c:pt idx="83">
                  <c:v>24</c:v>
                </c:pt>
                <c:pt idx="84">
                  <c:v>23</c:v>
                </c:pt>
                <c:pt idx="85">
                  <c:v>22</c:v>
                </c:pt>
                <c:pt idx="86">
                  <c:v>21</c:v>
                </c:pt>
                <c:pt idx="87">
                  <c:v>20</c:v>
                </c:pt>
                <c:pt idx="88">
                  <c:v>19</c:v>
                </c:pt>
                <c:pt idx="89">
                  <c:v>18</c:v>
                </c:pt>
                <c:pt idx="90">
                  <c:v>17</c:v>
                </c:pt>
                <c:pt idx="91">
                  <c:v>16</c:v>
                </c:pt>
                <c:pt idx="92">
                  <c:v>15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-6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-11</c:v>
                </c:pt>
                <c:pt idx="119">
                  <c:v>-12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-16</c:v>
                </c:pt>
                <c:pt idx="124">
                  <c:v>-17</c:v>
                </c:pt>
                <c:pt idx="125">
                  <c:v>-18</c:v>
                </c:pt>
                <c:pt idx="126">
                  <c:v>-19</c:v>
                </c:pt>
                <c:pt idx="127">
                  <c:v>-20</c:v>
                </c:pt>
                <c:pt idx="128">
                  <c:v>-21</c:v>
                </c:pt>
                <c:pt idx="129">
                  <c:v>-22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  <c:pt idx="133">
                  <c:v>-26</c:v>
                </c:pt>
                <c:pt idx="134">
                  <c:v>-27</c:v>
                </c:pt>
                <c:pt idx="135">
                  <c:v>-28</c:v>
                </c:pt>
                <c:pt idx="136">
                  <c:v>-29</c:v>
                </c:pt>
                <c:pt idx="137">
                  <c:v>-30</c:v>
                </c:pt>
                <c:pt idx="138">
                  <c:v>-31</c:v>
                </c:pt>
                <c:pt idx="139">
                  <c:v>-32</c:v>
                </c:pt>
                <c:pt idx="140">
                  <c:v>-33</c:v>
                </c:pt>
                <c:pt idx="141">
                  <c:v>-34</c:v>
                </c:pt>
                <c:pt idx="142">
                  <c:v>-35</c:v>
                </c:pt>
                <c:pt idx="143">
                  <c:v>-36</c:v>
                </c:pt>
                <c:pt idx="144">
                  <c:v>-37</c:v>
                </c:pt>
                <c:pt idx="145">
                  <c:v>-37.5</c:v>
                </c:pt>
                <c:pt idx="146">
                  <c:v>-38</c:v>
                </c:pt>
                <c:pt idx="147">
                  <c:v>-39</c:v>
                </c:pt>
                <c:pt idx="148">
                  <c:v>-40</c:v>
                </c:pt>
                <c:pt idx="149">
                  <c:v>-41</c:v>
                </c:pt>
                <c:pt idx="150">
                  <c:v>-42</c:v>
                </c:pt>
                <c:pt idx="151">
                  <c:v>-43</c:v>
                </c:pt>
                <c:pt idx="152">
                  <c:v>-44</c:v>
                </c:pt>
                <c:pt idx="153">
                  <c:v>-45</c:v>
                </c:pt>
                <c:pt idx="154">
                  <c:v>-46</c:v>
                </c:pt>
                <c:pt idx="155">
                  <c:v>-47</c:v>
                </c:pt>
                <c:pt idx="156">
                  <c:v>-48</c:v>
                </c:pt>
                <c:pt idx="157">
                  <c:v>-49</c:v>
                </c:pt>
                <c:pt idx="158">
                  <c:v>-50</c:v>
                </c:pt>
                <c:pt idx="159">
                  <c:v>-51</c:v>
                </c:pt>
                <c:pt idx="160">
                  <c:v>-52</c:v>
                </c:pt>
                <c:pt idx="161">
                  <c:v>-53</c:v>
                </c:pt>
                <c:pt idx="162">
                  <c:v>-54</c:v>
                </c:pt>
                <c:pt idx="163">
                  <c:v>-55</c:v>
                </c:pt>
                <c:pt idx="164">
                  <c:v>-56</c:v>
                </c:pt>
                <c:pt idx="165">
                  <c:v>-57</c:v>
                </c:pt>
                <c:pt idx="166">
                  <c:v>-58</c:v>
                </c:pt>
                <c:pt idx="167">
                  <c:v>-59</c:v>
                </c:pt>
                <c:pt idx="168">
                  <c:v>-60</c:v>
                </c:pt>
                <c:pt idx="169">
                  <c:v>-61</c:v>
                </c:pt>
                <c:pt idx="170">
                  <c:v>-62</c:v>
                </c:pt>
                <c:pt idx="171">
                  <c:v>-63</c:v>
                </c:pt>
                <c:pt idx="172">
                  <c:v>-64</c:v>
                </c:pt>
                <c:pt idx="173">
                  <c:v>-65</c:v>
                </c:pt>
                <c:pt idx="174">
                  <c:v>-66</c:v>
                </c:pt>
                <c:pt idx="175">
                  <c:v>-67</c:v>
                </c:pt>
                <c:pt idx="176">
                  <c:v>-68</c:v>
                </c:pt>
                <c:pt idx="177">
                  <c:v>-69</c:v>
                </c:pt>
                <c:pt idx="178">
                  <c:v>-70</c:v>
                </c:pt>
                <c:pt idx="179">
                  <c:v>-71</c:v>
                </c:pt>
                <c:pt idx="180">
                  <c:v>-72</c:v>
                </c:pt>
                <c:pt idx="181">
                  <c:v>-73</c:v>
                </c:pt>
                <c:pt idx="182">
                  <c:v>-74</c:v>
                </c:pt>
                <c:pt idx="183">
                  <c:v>-75</c:v>
                </c:pt>
                <c:pt idx="184">
                  <c:v>-76</c:v>
                </c:pt>
                <c:pt idx="185">
                  <c:v>-77</c:v>
                </c:pt>
                <c:pt idx="186">
                  <c:v>-78</c:v>
                </c:pt>
                <c:pt idx="187">
                  <c:v>-79</c:v>
                </c:pt>
                <c:pt idx="188">
                  <c:v>-80</c:v>
                </c:pt>
                <c:pt idx="189">
                  <c:v>-81</c:v>
                </c:pt>
                <c:pt idx="190">
                  <c:v>-82</c:v>
                </c:pt>
                <c:pt idx="191">
                  <c:v>-83</c:v>
                </c:pt>
                <c:pt idx="192">
                  <c:v>-84</c:v>
                </c:pt>
                <c:pt idx="193">
                  <c:v>-85</c:v>
                </c:pt>
                <c:pt idx="194">
                  <c:v>-86</c:v>
                </c:pt>
                <c:pt idx="195">
                  <c:v>-87</c:v>
                </c:pt>
                <c:pt idx="196">
                  <c:v>-88</c:v>
                </c:pt>
                <c:pt idx="197">
                  <c:v>-89</c:v>
                </c:pt>
                <c:pt idx="198">
                  <c:v>-90</c:v>
                </c:pt>
                <c:pt idx="199">
                  <c:v>-91</c:v>
                </c:pt>
                <c:pt idx="200">
                  <c:v>-92</c:v>
                </c:pt>
                <c:pt idx="201">
                  <c:v>-93</c:v>
                </c:pt>
                <c:pt idx="202">
                  <c:v>-94</c:v>
                </c:pt>
                <c:pt idx="203">
                  <c:v>-95</c:v>
                </c:pt>
                <c:pt idx="204">
                  <c:v>-96</c:v>
                </c:pt>
                <c:pt idx="205">
                  <c:v>-97</c:v>
                </c:pt>
                <c:pt idx="206">
                  <c:v>-98</c:v>
                </c:pt>
                <c:pt idx="207">
                  <c:v>-99</c:v>
                </c:pt>
                <c:pt idx="208">
                  <c:v>-100</c:v>
                </c:pt>
                <c:pt idx="209">
                  <c:v>-101</c:v>
                </c:pt>
                <c:pt idx="210">
                  <c:v>-102</c:v>
                </c:pt>
                <c:pt idx="211">
                  <c:v>-103</c:v>
                </c:pt>
                <c:pt idx="212">
                  <c:v>-104</c:v>
                </c:pt>
                <c:pt idx="213">
                  <c:v>-105</c:v>
                </c:pt>
                <c:pt idx="214">
                  <c:v>-106</c:v>
                </c:pt>
              </c:numCache>
            </c:numRef>
          </c:cat>
          <c:val>
            <c:numRef>
              <c:f>Feuil1!$G$78:$G$292</c:f>
              <c:numCache>
                <c:formatCode>0.00</c:formatCode>
                <c:ptCount val="215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7.4999999999999997E-2</c:v>
                </c:pt>
                <c:pt idx="4">
                  <c:v>0.12499999999999999</c:v>
                </c:pt>
                <c:pt idx="5">
                  <c:v>0.17500000000000002</c:v>
                </c:pt>
                <c:pt idx="6">
                  <c:v>0.24999999999999997</c:v>
                </c:pt>
                <c:pt idx="7">
                  <c:v>0.32500000000000001</c:v>
                </c:pt>
                <c:pt idx="8">
                  <c:v>0.42500000000000004</c:v>
                </c:pt>
                <c:pt idx="9">
                  <c:v>0.54999999999999993</c:v>
                </c:pt>
                <c:pt idx="10">
                  <c:v>0.64999999999999991</c:v>
                </c:pt>
                <c:pt idx="11">
                  <c:v>0.72500000000000031</c:v>
                </c:pt>
                <c:pt idx="12">
                  <c:v>0.8</c:v>
                </c:pt>
                <c:pt idx="13">
                  <c:v>0.87500000000000011</c:v>
                </c:pt>
                <c:pt idx="14">
                  <c:v>0.89999999999999947</c:v>
                </c:pt>
                <c:pt idx="15">
                  <c:v>1.0000000000000009</c:v>
                </c:pt>
                <c:pt idx="16">
                  <c:v>0.99999999999999956</c:v>
                </c:pt>
                <c:pt idx="17">
                  <c:v>0.99999999999999956</c:v>
                </c:pt>
                <c:pt idx="18">
                  <c:v>1.0000000000000009</c:v>
                </c:pt>
                <c:pt idx="19">
                  <c:v>0.99999999999999956</c:v>
                </c:pt>
                <c:pt idx="20">
                  <c:v>0.99999999999999956</c:v>
                </c:pt>
                <c:pt idx="21">
                  <c:v>1.0000000000000009</c:v>
                </c:pt>
                <c:pt idx="22">
                  <c:v>1.0000000000000009</c:v>
                </c:pt>
                <c:pt idx="23">
                  <c:v>0.99999999999999811</c:v>
                </c:pt>
                <c:pt idx="24">
                  <c:v>1.0000000000000009</c:v>
                </c:pt>
                <c:pt idx="25">
                  <c:v>1.0000000000000009</c:v>
                </c:pt>
                <c:pt idx="26">
                  <c:v>0.99999999999999811</c:v>
                </c:pt>
                <c:pt idx="27">
                  <c:v>1.0000000000000009</c:v>
                </c:pt>
                <c:pt idx="28">
                  <c:v>1.0250000000000008</c:v>
                </c:pt>
                <c:pt idx="29">
                  <c:v>1.0749999999999982</c:v>
                </c:pt>
                <c:pt idx="30">
                  <c:v>1.1750000000000012</c:v>
                </c:pt>
                <c:pt idx="31">
                  <c:v>1.3499999999999983</c:v>
                </c:pt>
                <c:pt idx="32">
                  <c:v>1.6250000000000013</c:v>
                </c:pt>
                <c:pt idx="33">
                  <c:v>1.974999999999999</c:v>
                </c:pt>
                <c:pt idx="34">
                  <c:v>2.4000000000000021</c:v>
                </c:pt>
                <c:pt idx="35">
                  <c:v>2.8999999999999968</c:v>
                </c:pt>
                <c:pt idx="36">
                  <c:v>3.5000000000000031</c:v>
                </c:pt>
                <c:pt idx="37">
                  <c:v>4.1999999999999984</c:v>
                </c:pt>
                <c:pt idx="38">
                  <c:v>4.9999999999999991</c:v>
                </c:pt>
                <c:pt idx="39">
                  <c:v>5.850000000000005</c:v>
                </c:pt>
                <c:pt idx="40">
                  <c:v>6.7249999999999925</c:v>
                </c:pt>
                <c:pt idx="41">
                  <c:v>7.6250000000000036</c:v>
                </c:pt>
                <c:pt idx="42">
                  <c:v>8.4999999999999964</c:v>
                </c:pt>
                <c:pt idx="43">
                  <c:v>9.3250000000000064</c:v>
                </c:pt>
                <c:pt idx="44">
                  <c:v>10.099999999999998</c:v>
                </c:pt>
                <c:pt idx="45">
                  <c:v>10.825000000000006</c:v>
                </c:pt>
                <c:pt idx="46">
                  <c:v>11.5</c:v>
                </c:pt>
                <c:pt idx="47">
                  <c:v>12.1</c:v>
                </c:pt>
                <c:pt idx="48">
                  <c:v>12.650000000000006</c:v>
                </c:pt>
                <c:pt idx="49">
                  <c:v>13.149999999999995</c:v>
                </c:pt>
                <c:pt idx="50">
                  <c:v>13.575000000000003</c:v>
                </c:pt>
                <c:pt idx="51">
                  <c:v>13.924999999999986</c:v>
                </c:pt>
                <c:pt idx="52">
                  <c:v>14.224999999999998</c:v>
                </c:pt>
                <c:pt idx="53">
                  <c:v>14.475000000000016</c:v>
                </c:pt>
                <c:pt idx="54">
                  <c:v>14.579999999999949</c:v>
                </c:pt>
                <c:pt idx="55">
                  <c:v>14.650000000000007</c:v>
                </c:pt>
                <c:pt idx="56">
                  <c:v>14.774999999999983</c:v>
                </c:pt>
                <c:pt idx="57">
                  <c:v>14.824999999999999</c:v>
                </c:pt>
                <c:pt idx="58">
                  <c:v>14.824999999999999</c:v>
                </c:pt>
                <c:pt idx="59">
                  <c:v>14.774999999999983</c:v>
                </c:pt>
                <c:pt idx="60">
                  <c:v>14.675000000000038</c:v>
                </c:pt>
                <c:pt idx="61">
                  <c:v>14.524999999999988</c:v>
                </c:pt>
                <c:pt idx="62">
                  <c:v>14.349999999999996</c:v>
                </c:pt>
                <c:pt idx="63">
                  <c:v>14.124999999999988</c:v>
                </c:pt>
                <c:pt idx="64">
                  <c:v>13.874999999999993</c:v>
                </c:pt>
                <c:pt idx="65">
                  <c:v>13.575000000000026</c:v>
                </c:pt>
                <c:pt idx="66">
                  <c:v>13.3</c:v>
                </c:pt>
                <c:pt idx="67">
                  <c:v>12.999999999999989</c:v>
                </c:pt>
                <c:pt idx="68">
                  <c:v>12.674999999999992</c:v>
                </c:pt>
                <c:pt idx="69">
                  <c:v>12.349999999999994</c:v>
                </c:pt>
                <c:pt idx="70">
                  <c:v>12.025000000000041</c:v>
                </c:pt>
                <c:pt idx="71">
                  <c:v>11.7</c:v>
                </c:pt>
                <c:pt idx="72">
                  <c:v>11.374999999999957</c:v>
                </c:pt>
                <c:pt idx="73">
                  <c:v>11.050000000000004</c:v>
                </c:pt>
                <c:pt idx="74">
                  <c:v>10.725000000000051</c:v>
                </c:pt>
                <c:pt idx="75">
                  <c:v>10.39999999999992</c:v>
                </c:pt>
                <c:pt idx="76">
                  <c:v>10.075000000000056</c:v>
                </c:pt>
                <c:pt idx="77">
                  <c:v>9.7500000000000142</c:v>
                </c:pt>
                <c:pt idx="78">
                  <c:v>9.4249999999999723</c:v>
                </c:pt>
                <c:pt idx="79">
                  <c:v>9.1000000000000192</c:v>
                </c:pt>
                <c:pt idx="80">
                  <c:v>8.7749999999999773</c:v>
                </c:pt>
                <c:pt idx="81">
                  <c:v>8.4500000000000242</c:v>
                </c:pt>
                <c:pt idx="82">
                  <c:v>8.1249999999999822</c:v>
                </c:pt>
                <c:pt idx="83">
                  <c:v>7.8000000000000291</c:v>
                </c:pt>
                <c:pt idx="84">
                  <c:v>7.4749999999999872</c:v>
                </c:pt>
                <c:pt idx="85">
                  <c:v>7.1499999999999453</c:v>
                </c:pt>
                <c:pt idx="86">
                  <c:v>6.8249999999999922</c:v>
                </c:pt>
                <c:pt idx="87">
                  <c:v>6.5000000000000391</c:v>
                </c:pt>
                <c:pt idx="88">
                  <c:v>6.1749999999999972</c:v>
                </c:pt>
                <c:pt idx="89">
                  <c:v>5.8500000000000441</c:v>
                </c:pt>
                <c:pt idx="90">
                  <c:v>5.5250000000000021</c:v>
                </c:pt>
                <c:pt idx="91">
                  <c:v>5.1999999999999602</c:v>
                </c:pt>
                <c:pt idx="92">
                  <c:v>4.8750000000000071</c:v>
                </c:pt>
                <c:pt idx="93">
                  <c:v>4.5499999999999652</c:v>
                </c:pt>
                <c:pt idx="94">
                  <c:v>4.2250000000000121</c:v>
                </c:pt>
                <c:pt idx="95">
                  <c:v>3.8999999999999702</c:v>
                </c:pt>
                <c:pt idx="96">
                  <c:v>3.5750000000000171</c:v>
                </c:pt>
                <c:pt idx="97">
                  <c:v>3.2500000000000639</c:v>
                </c:pt>
                <c:pt idx="98">
                  <c:v>2.9249999999999332</c:v>
                </c:pt>
                <c:pt idx="99">
                  <c:v>2.6000000000000689</c:v>
                </c:pt>
                <c:pt idx="100">
                  <c:v>2.2749999999999382</c:v>
                </c:pt>
                <c:pt idx="101">
                  <c:v>1.9499999999999851</c:v>
                </c:pt>
                <c:pt idx="102">
                  <c:v>1.625000000000032</c:v>
                </c:pt>
                <c:pt idx="103">
                  <c:v>1.2999999999999901</c:v>
                </c:pt>
                <c:pt idx="104">
                  <c:v>0.97500000000003695</c:v>
                </c:pt>
                <c:pt idx="105">
                  <c:v>0.64999999999999503</c:v>
                </c:pt>
                <c:pt idx="106">
                  <c:v>0.3249999999999531</c:v>
                </c:pt>
                <c:pt idx="107">
                  <c:v>0</c:v>
                </c:pt>
                <c:pt idx="108">
                  <c:v>-0.3249999999999531</c:v>
                </c:pt>
                <c:pt idx="109">
                  <c:v>-0.64999999999999503</c:v>
                </c:pt>
                <c:pt idx="110">
                  <c:v>-0.97500000000003695</c:v>
                </c:pt>
                <c:pt idx="111">
                  <c:v>-1.2999999999999901</c:v>
                </c:pt>
                <c:pt idx="112">
                  <c:v>-1.625000000000032</c:v>
                </c:pt>
                <c:pt idx="113">
                  <c:v>-1.9499999999999851</c:v>
                </c:pt>
                <c:pt idx="114">
                  <c:v>-2.2749999999999382</c:v>
                </c:pt>
                <c:pt idx="115">
                  <c:v>-2.6000000000000689</c:v>
                </c:pt>
                <c:pt idx="116">
                  <c:v>-2.9249999999999332</c:v>
                </c:pt>
                <c:pt idx="117">
                  <c:v>-3.2500000000000639</c:v>
                </c:pt>
                <c:pt idx="118">
                  <c:v>-3.5750000000000171</c:v>
                </c:pt>
                <c:pt idx="119">
                  <c:v>-3.8999999999999702</c:v>
                </c:pt>
                <c:pt idx="120">
                  <c:v>-4.2250000000000121</c:v>
                </c:pt>
                <c:pt idx="121">
                  <c:v>-4.5499999999999652</c:v>
                </c:pt>
                <c:pt idx="122">
                  <c:v>-4.8750000000000071</c:v>
                </c:pt>
                <c:pt idx="123">
                  <c:v>-5.1999999999999602</c:v>
                </c:pt>
                <c:pt idx="124">
                  <c:v>-5.5250000000000021</c:v>
                </c:pt>
                <c:pt idx="125">
                  <c:v>-5.8500000000000441</c:v>
                </c:pt>
                <c:pt idx="126">
                  <c:v>-6.1749999999999972</c:v>
                </c:pt>
                <c:pt idx="127">
                  <c:v>-6.5000000000000391</c:v>
                </c:pt>
                <c:pt idx="128">
                  <c:v>-6.8249999999999922</c:v>
                </c:pt>
                <c:pt idx="129">
                  <c:v>-7.1499999999999453</c:v>
                </c:pt>
                <c:pt idx="130">
                  <c:v>-7.4749999999999872</c:v>
                </c:pt>
                <c:pt idx="131">
                  <c:v>-7.8000000000000291</c:v>
                </c:pt>
                <c:pt idx="132">
                  <c:v>-8.1249999999999822</c:v>
                </c:pt>
                <c:pt idx="133">
                  <c:v>-8.4500000000000242</c:v>
                </c:pt>
                <c:pt idx="134">
                  <c:v>-8.7749999999999773</c:v>
                </c:pt>
                <c:pt idx="135">
                  <c:v>-9.1000000000000192</c:v>
                </c:pt>
                <c:pt idx="136">
                  <c:v>-9.4249999999999723</c:v>
                </c:pt>
                <c:pt idx="137">
                  <c:v>-9.7500000000000142</c:v>
                </c:pt>
                <c:pt idx="138">
                  <c:v>-10.075000000000056</c:v>
                </c:pt>
                <c:pt idx="139">
                  <c:v>-10.39999999999992</c:v>
                </c:pt>
                <c:pt idx="140">
                  <c:v>-10.725000000000051</c:v>
                </c:pt>
                <c:pt idx="141">
                  <c:v>-11.050000000000004</c:v>
                </c:pt>
                <c:pt idx="142">
                  <c:v>-11.374999999999957</c:v>
                </c:pt>
                <c:pt idx="143">
                  <c:v>-11.7</c:v>
                </c:pt>
                <c:pt idx="144">
                  <c:v>-12.025000000000041</c:v>
                </c:pt>
                <c:pt idx="145">
                  <c:v>-12.187500000000107</c:v>
                </c:pt>
                <c:pt idx="146">
                  <c:v>-12.349999999999994</c:v>
                </c:pt>
                <c:pt idx="147">
                  <c:v>-12.674999999999992</c:v>
                </c:pt>
                <c:pt idx="148">
                  <c:v>-12.999999999999989</c:v>
                </c:pt>
                <c:pt idx="149">
                  <c:v>-13.3</c:v>
                </c:pt>
                <c:pt idx="150">
                  <c:v>-13.575000000000026</c:v>
                </c:pt>
                <c:pt idx="151">
                  <c:v>-13.874999999999993</c:v>
                </c:pt>
                <c:pt idx="152">
                  <c:v>-14.124999999999988</c:v>
                </c:pt>
                <c:pt idx="153">
                  <c:v>-14.349999999999996</c:v>
                </c:pt>
                <c:pt idx="154">
                  <c:v>-14.524999999999988</c:v>
                </c:pt>
                <c:pt idx="155">
                  <c:v>-14.675000000000038</c:v>
                </c:pt>
                <c:pt idx="156">
                  <c:v>-14.774999999999983</c:v>
                </c:pt>
                <c:pt idx="157">
                  <c:v>-14.824999999999999</c:v>
                </c:pt>
                <c:pt idx="158">
                  <c:v>-14.824999999999999</c:v>
                </c:pt>
                <c:pt idx="159">
                  <c:v>-14.774999999999983</c:v>
                </c:pt>
                <c:pt idx="160">
                  <c:v>-14.650000000000007</c:v>
                </c:pt>
                <c:pt idx="161">
                  <c:v>-14.475000000000016</c:v>
                </c:pt>
                <c:pt idx="162">
                  <c:v>-14.224999999999998</c:v>
                </c:pt>
                <c:pt idx="163">
                  <c:v>-13.924999999999986</c:v>
                </c:pt>
                <c:pt idx="164">
                  <c:v>-13.575000000000003</c:v>
                </c:pt>
                <c:pt idx="165">
                  <c:v>-13.149999999999995</c:v>
                </c:pt>
                <c:pt idx="166">
                  <c:v>-12.650000000000006</c:v>
                </c:pt>
                <c:pt idx="167">
                  <c:v>-12.1</c:v>
                </c:pt>
                <c:pt idx="168">
                  <c:v>-11.5</c:v>
                </c:pt>
                <c:pt idx="169">
                  <c:v>-10.825000000000006</c:v>
                </c:pt>
                <c:pt idx="170">
                  <c:v>-10.099999999999998</c:v>
                </c:pt>
                <c:pt idx="171">
                  <c:v>-9.3250000000000064</c:v>
                </c:pt>
                <c:pt idx="172">
                  <c:v>-8.4999999999999964</c:v>
                </c:pt>
                <c:pt idx="173">
                  <c:v>-7.6250000000000036</c:v>
                </c:pt>
                <c:pt idx="174">
                  <c:v>-6.7249999999999925</c:v>
                </c:pt>
                <c:pt idx="175">
                  <c:v>-5.850000000000005</c:v>
                </c:pt>
                <c:pt idx="176">
                  <c:v>-4.9999999999999991</c:v>
                </c:pt>
                <c:pt idx="177">
                  <c:v>-4.1999999999999984</c:v>
                </c:pt>
                <c:pt idx="178">
                  <c:v>-3.5000000000000031</c:v>
                </c:pt>
                <c:pt idx="179">
                  <c:v>-2.8999999999999968</c:v>
                </c:pt>
                <c:pt idx="180">
                  <c:v>-2.4000000000000021</c:v>
                </c:pt>
                <c:pt idx="181">
                  <c:v>-1.974999999999999</c:v>
                </c:pt>
                <c:pt idx="182">
                  <c:v>-1.6250000000000013</c:v>
                </c:pt>
                <c:pt idx="183">
                  <c:v>-1.3499999999999983</c:v>
                </c:pt>
                <c:pt idx="184">
                  <c:v>-1.1750000000000012</c:v>
                </c:pt>
                <c:pt idx="185">
                  <c:v>-1.0749999999999982</c:v>
                </c:pt>
                <c:pt idx="186">
                  <c:v>-1.0250000000000008</c:v>
                </c:pt>
                <c:pt idx="187">
                  <c:v>-1.0000000000000009</c:v>
                </c:pt>
                <c:pt idx="188">
                  <c:v>-0.99999999999999811</c:v>
                </c:pt>
                <c:pt idx="189">
                  <c:v>-1.0000000000000009</c:v>
                </c:pt>
                <c:pt idx="190">
                  <c:v>-1.0000000000000009</c:v>
                </c:pt>
                <c:pt idx="191">
                  <c:v>-0.99999999999999811</c:v>
                </c:pt>
                <c:pt idx="192">
                  <c:v>-1.0000000000000009</c:v>
                </c:pt>
                <c:pt idx="193">
                  <c:v>-1.0000000000000009</c:v>
                </c:pt>
                <c:pt idx="194">
                  <c:v>-0.99999999999999956</c:v>
                </c:pt>
                <c:pt idx="195">
                  <c:v>-0.99999999999999956</c:v>
                </c:pt>
                <c:pt idx="196">
                  <c:v>-1.0000000000000009</c:v>
                </c:pt>
                <c:pt idx="197">
                  <c:v>-0.99999999999999956</c:v>
                </c:pt>
                <c:pt idx="198">
                  <c:v>-0.99999999999999956</c:v>
                </c:pt>
                <c:pt idx="199">
                  <c:v>-1.0000000000000009</c:v>
                </c:pt>
                <c:pt idx="200">
                  <c:v>-0.89999999999999947</c:v>
                </c:pt>
                <c:pt idx="201">
                  <c:v>-0.87500000000000011</c:v>
                </c:pt>
                <c:pt idx="202">
                  <c:v>-0.8</c:v>
                </c:pt>
                <c:pt idx="203">
                  <c:v>-0.72500000000000031</c:v>
                </c:pt>
                <c:pt idx="204">
                  <c:v>-0.64999999999999991</c:v>
                </c:pt>
                <c:pt idx="205">
                  <c:v>-0.54999999999999993</c:v>
                </c:pt>
                <c:pt idx="206">
                  <c:v>-0.42500000000000004</c:v>
                </c:pt>
                <c:pt idx="207">
                  <c:v>-0.32500000000000001</c:v>
                </c:pt>
                <c:pt idx="208">
                  <c:v>-0.24999999999999997</c:v>
                </c:pt>
                <c:pt idx="209">
                  <c:v>-0.17500000000000002</c:v>
                </c:pt>
                <c:pt idx="210">
                  <c:v>-0.12499999999999999</c:v>
                </c:pt>
                <c:pt idx="211">
                  <c:v>-7.4999999999999997E-2</c:v>
                </c:pt>
                <c:pt idx="212">
                  <c:v>-2.5000000000000001E-2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Feuil1!$H$1</c:f>
              <c:strCache>
                <c:ptCount val="1"/>
                <c:pt idx="0">
                  <c:v>Accélération poussoir
(μm/°²)</c:v>
                </c:pt>
              </c:strCache>
            </c:strRef>
          </c:tx>
          <c:marker>
            <c:symbol val="none"/>
          </c:marker>
          <c:cat>
            <c:numRef>
              <c:f>Feuil1!$B$78:$B$292</c:f>
              <c:numCache>
                <c:formatCode>General</c:formatCode>
                <c:ptCount val="215"/>
                <c:pt idx="0">
                  <c:v>106</c:v>
                </c:pt>
                <c:pt idx="1">
                  <c:v>105</c:v>
                </c:pt>
                <c:pt idx="2">
                  <c:v>104</c:v>
                </c:pt>
                <c:pt idx="3">
                  <c:v>103</c:v>
                </c:pt>
                <c:pt idx="4">
                  <c:v>102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98</c:v>
                </c:pt>
                <c:pt idx="9">
                  <c:v>97</c:v>
                </c:pt>
                <c:pt idx="10">
                  <c:v>96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92</c:v>
                </c:pt>
                <c:pt idx="15">
                  <c:v>91</c:v>
                </c:pt>
                <c:pt idx="16">
                  <c:v>90</c:v>
                </c:pt>
                <c:pt idx="17">
                  <c:v>89</c:v>
                </c:pt>
                <c:pt idx="18">
                  <c:v>88</c:v>
                </c:pt>
                <c:pt idx="19">
                  <c:v>87</c:v>
                </c:pt>
                <c:pt idx="20">
                  <c:v>86</c:v>
                </c:pt>
                <c:pt idx="21">
                  <c:v>85</c:v>
                </c:pt>
                <c:pt idx="22">
                  <c:v>84</c:v>
                </c:pt>
                <c:pt idx="23">
                  <c:v>83</c:v>
                </c:pt>
                <c:pt idx="24">
                  <c:v>82</c:v>
                </c:pt>
                <c:pt idx="25">
                  <c:v>81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76</c:v>
                </c:pt>
                <c:pt idx="31">
                  <c:v>75</c:v>
                </c:pt>
                <c:pt idx="32">
                  <c:v>74</c:v>
                </c:pt>
                <c:pt idx="33">
                  <c:v>73</c:v>
                </c:pt>
                <c:pt idx="34">
                  <c:v>72</c:v>
                </c:pt>
                <c:pt idx="35">
                  <c:v>71</c:v>
                </c:pt>
                <c:pt idx="36">
                  <c:v>70</c:v>
                </c:pt>
                <c:pt idx="37">
                  <c:v>69</c:v>
                </c:pt>
                <c:pt idx="38">
                  <c:v>68</c:v>
                </c:pt>
                <c:pt idx="39">
                  <c:v>67</c:v>
                </c:pt>
                <c:pt idx="40">
                  <c:v>66</c:v>
                </c:pt>
                <c:pt idx="41">
                  <c:v>65</c:v>
                </c:pt>
                <c:pt idx="42">
                  <c:v>64</c:v>
                </c:pt>
                <c:pt idx="43">
                  <c:v>63</c:v>
                </c:pt>
                <c:pt idx="44">
                  <c:v>62</c:v>
                </c:pt>
                <c:pt idx="45">
                  <c:v>61</c:v>
                </c:pt>
                <c:pt idx="46">
                  <c:v>60</c:v>
                </c:pt>
                <c:pt idx="47">
                  <c:v>59</c:v>
                </c:pt>
                <c:pt idx="48">
                  <c:v>58</c:v>
                </c:pt>
                <c:pt idx="49">
                  <c:v>57</c:v>
                </c:pt>
                <c:pt idx="50">
                  <c:v>56</c:v>
                </c:pt>
                <c:pt idx="51">
                  <c:v>55</c:v>
                </c:pt>
                <c:pt idx="52">
                  <c:v>54</c:v>
                </c:pt>
                <c:pt idx="53">
                  <c:v>53</c:v>
                </c:pt>
                <c:pt idx="54">
                  <c:v>52.5</c:v>
                </c:pt>
                <c:pt idx="55">
                  <c:v>52</c:v>
                </c:pt>
                <c:pt idx="56">
                  <c:v>51</c:v>
                </c:pt>
                <c:pt idx="57">
                  <c:v>50</c:v>
                </c:pt>
                <c:pt idx="58">
                  <c:v>49</c:v>
                </c:pt>
                <c:pt idx="59">
                  <c:v>48</c:v>
                </c:pt>
                <c:pt idx="60">
                  <c:v>47</c:v>
                </c:pt>
                <c:pt idx="61">
                  <c:v>46</c:v>
                </c:pt>
                <c:pt idx="62">
                  <c:v>45</c:v>
                </c:pt>
                <c:pt idx="63">
                  <c:v>44</c:v>
                </c:pt>
                <c:pt idx="64">
                  <c:v>43</c:v>
                </c:pt>
                <c:pt idx="65">
                  <c:v>42</c:v>
                </c:pt>
                <c:pt idx="66">
                  <c:v>41</c:v>
                </c:pt>
                <c:pt idx="67">
                  <c:v>40</c:v>
                </c:pt>
                <c:pt idx="68">
                  <c:v>39</c:v>
                </c:pt>
                <c:pt idx="69">
                  <c:v>38</c:v>
                </c:pt>
                <c:pt idx="70">
                  <c:v>37</c:v>
                </c:pt>
                <c:pt idx="71">
                  <c:v>36</c:v>
                </c:pt>
                <c:pt idx="72">
                  <c:v>35</c:v>
                </c:pt>
                <c:pt idx="73">
                  <c:v>34</c:v>
                </c:pt>
                <c:pt idx="74">
                  <c:v>33</c:v>
                </c:pt>
                <c:pt idx="75">
                  <c:v>32</c:v>
                </c:pt>
                <c:pt idx="76">
                  <c:v>31</c:v>
                </c:pt>
                <c:pt idx="77">
                  <c:v>30</c:v>
                </c:pt>
                <c:pt idx="78">
                  <c:v>29</c:v>
                </c:pt>
                <c:pt idx="79">
                  <c:v>28</c:v>
                </c:pt>
                <c:pt idx="80">
                  <c:v>27</c:v>
                </c:pt>
                <c:pt idx="81">
                  <c:v>26</c:v>
                </c:pt>
                <c:pt idx="82">
                  <c:v>25</c:v>
                </c:pt>
                <c:pt idx="83">
                  <c:v>24</c:v>
                </c:pt>
                <c:pt idx="84">
                  <c:v>23</c:v>
                </c:pt>
                <c:pt idx="85">
                  <c:v>22</c:v>
                </c:pt>
                <c:pt idx="86">
                  <c:v>21</c:v>
                </c:pt>
                <c:pt idx="87">
                  <c:v>20</c:v>
                </c:pt>
                <c:pt idx="88">
                  <c:v>19</c:v>
                </c:pt>
                <c:pt idx="89">
                  <c:v>18</c:v>
                </c:pt>
                <c:pt idx="90">
                  <c:v>17</c:v>
                </c:pt>
                <c:pt idx="91">
                  <c:v>16</c:v>
                </c:pt>
                <c:pt idx="92">
                  <c:v>15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-6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-11</c:v>
                </c:pt>
                <c:pt idx="119">
                  <c:v>-12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-16</c:v>
                </c:pt>
                <c:pt idx="124">
                  <c:v>-17</c:v>
                </c:pt>
                <c:pt idx="125">
                  <c:v>-18</c:v>
                </c:pt>
                <c:pt idx="126">
                  <c:v>-19</c:v>
                </c:pt>
                <c:pt idx="127">
                  <c:v>-20</c:v>
                </c:pt>
                <c:pt idx="128">
                  <c:v>-21</c:v>
                </c:pt>
                <c:pt idx="129">
                  <c:v>-22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  <c:pt idx="133">
                  <c:v>-26</c:v>
                </c:pt>
                <c:pt idx="134">
                  <c:v>-27</c:v>
                </c:pt>
                <c:pt idx="135">
                  <c:v>-28</c:v>
                </c:pt>
                <c:pt idx="136">
                  <c:v>-29</c:v>
                </c:pt>
                <c:pt idx="137">
                  <c:v>-30</c:v>
                </c:pt>
                <c:pt idx="138">
                  <c:v>-31</c:v>
                </c:pt>
                <c:pt idx="139">
                  <c:v>-32</c:v>
                </c:pt>
                <c:pt idx="140">
                  <c:v>-33</c:v>
                </c:pt>
                <c:pt idx="141">
                  <c:v>-34</c:v>
                </c:pt>
                <c:pt idx="142">
                  <c:v>-35</c:v>
                </c:pt>
                <c:pt idx="143">
                  <c:v>-36</c:v>
                </c:pt>
                <c:pt idx="144">
                  <c:v>-37</c:v>
                </c:pt>
                <c:pt idx="145">
                  <c:v>-37.5</c:v>
                </c:pt>
                <c:pt idx="146">
                  <c:v>-38</c:v>
                </c:pt>
                <c:pt idx="147">
                  <c:v>-39</c:v>
                </c:pt>
                <c:pt idx="148">
                  <c:v>-40</c:v>
                </c:pt>
                <c:pt idx="149">
                  <c:v>-41</c:v>
                </c:pt>
                <c:pt idx="150">
                  <c:v>-42</c:v>
                </c:pt>
                <c:pt idx="151">
                  <c:v>-43</c:v>
                </c:pt>
                <c:pt idx="152">
                  <c:v>-44</c:v>
                </c:pt>
                <c:pt idx="153">
                  <c:v>-45</c:v>
                </c:pt>
                <c:pt idx="154">
                  <c:v>-46</c:v>
                </c:pt>
                <c:pt idx="155">
                  <c:v>-47</c:v>
                </c:pt>
                <c:pt idx="156">
                  <c:v>-48</c:v>
                </c:pt>
                <c:pt idx="157">
                  <c:v>-49</c:v>
                </c:pt>
                <c:pt idx="158">
                  <c:v>-50</c:v>
                </c:pt>
                <c:pt idx="159">
                  <c:v>-51</c:v>
                </c:pt>
                <c:pt idx="160">
                  <c:v>-52</c:v>
                </c:pt>
                <c:pt idx="161">
                  <c:v>-53</c:v>
                </c:pt>
                <c:pt idx="162">
                  <c:v>-54</c:v>
                </c:pt>
                <c:pt idx="163">
                  <c:v>-55</c:v>
                </c:pt>
                <c:pt idx="164">
                  <c:v>-56</c:v>
                </c:pt>
                <c:pt idx="165">
                  <c:v>-57</c:v>
                </c:pt>
                <c:pt idx="166">
                  <c:v>-58</c:v>
                </c:pt>
                <c:pt idx="167">
                  <c:v>-59</c:v>
                </c:pt>
                <c:pt idx="168">
                  <c:v>-60</c:v>
                </c:pt>
                <c:pt idx="169">
                  <c:v>-61</c:v>
                </c:pt>
                <c:pt idx="170">
                  <c:v>-62</c:v>
                </c:pt>
                <c:pt idx="171">
                  <c:v>-63</c:v>
                </c:pt>
                <c:pt idx="172">
                  <c:v>-64</c:v>
                </c:pt>
                <c:pt idx="173">
                  <c:v>-65</c:v>
                </c:pt>
                <c:pt idx="174">
                  <c:v>-66</c:v>
                </c:pt>
                <c:pt idx="175">
                  <c:v>-67</c:v>
                </c:pt>
                <c:pt idx="176">
                  <c:v>-68</c:v>
                </c:pt>
                <c:pt idx="177">
                  <c:v>-69</c:v>
                </c:pt>
                <c:pt idx="178">
                  <c:v>-70</c:v>
                </c:pt>
                <c:pt idx="179">
                  <c:v>-71</c:v>
                </c:pt>
                <c:pt idx="180">
                  <c:v>-72</c:v>
                </c:pt>
                <c:pt idx="181">
                  <c:v>-73</c:v>
                </c:pt>
                <c:pt idx="182">
                  <c:v>-74</c:v>
                </c:pt>
                <c:pt idx="183">
                  <c:v>-75</c:v>
                </c:pt>
                <c:pt idx="184">
                  <c:v>-76</c:v>
                </c:pt>
                <c:pt idx="185">
                  <c:v>-77</c:v>
                </c:pt>
                <c:pt idx="186">
                  <c:v>-78</c:v>
                </c:pt>
                <c:pt idx="187">
                  <c:v>-79</c:v>
                </c:pt>
                <c:pt idx="188">
                  <c:v>-80</c:v>
                </c:pt>
                <c:pt idx="189">
                  <c:v>-81</c:v>
                </c:pt>
                <c:pt idx="190">
                  <c:v>-82</c:v>
                </c:pt>
                <c:pt idx="191">
                  <c:v>-83</c:v>
                </c:pt>
                <c:pt idx="192">
                  <c:v>-84</c:v>
                </c:pt>
                <c:pt idx="193">
                  <c:v>-85</c:v>
                </c:pt>
                <c:pt idx="194">
                  <c:v>-86</c:v>
                </c:pt>
                <c:pt idx="195">
                  <c:v>-87</c:v>
                </c:pt>
                <c:pt idx="196">
                  <c:v>-88</c:v>
                </c:pt>
                <c:pt idx="197">
                  <c:v>-89</c:v>
                </c:pt>
                <c:pt idx="198">
                  <c:v>-90</c:v>
                </c:pt>
                <c:pt idx="199">
                  <c:v>-91</c:v>
                </c:pt>
                <c:pt idx="200">
                  <c:v>-92</c:v>
                </c:pt>
                <c:pt idx="201">
                  <c:v>-93</c:v>
                </c:pt>
                <c:pt idx="202">
                  <c:v>-94</c:v>
                </c:pt>
                <c:pt idx="203">
                  <c:v>-95</c:v>
                </c:pt>
                <c:pt idx="204">
                  <c:v>-96</c:v>
                </c:pt>
                <c:pt idx="205">
                  <c:v>-97</c:v>
                </c:pt>
                <c:pt idx="206">
                  <c:v>-98</c:v>
                </c:pt>
                <c:pt idx="207">
                  <c:v>-99</c:v>
                </c:pt>
                <c:pt idx="208">
                  <c:v>-100</c:v>
                </c:pt>
                <c:pt idx="209">
                  <c:v>-101</c:v>
                </c:pt>
                <c:pt idx="210">
                  <c:v>-102</c:v>
                </c:pt>
                <c:pt idx="211">
                  <c:v>-103</c:v>
                </c:pt>
                <c:pt idx="212">
                  <c:v>-104</c:v>
                </c:pt>
                <c:pt idx="213">
                  <c:v>-105</c:v>
                </c:pt>
                <c:pt idx="214">
                  <c:v>-106</c:v>
                </c:pt>
              </c:numCache>
            </c:numRef>
          </c:cat>
          <c:val>
            <c:numRef>
              <c:f>Feuil1!$H$78:$H$292</c:f>
              <c:numCache>
                <c:formatCode>0.00</c:formatCode>
                <c:ptCount val="21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0.49999999999999994</c:v>
                </c:pt>
                <c:pt idx="4">
                  <c:v>0.49999999999999989</c:v>
                </c:pt>
                <c:pt idx="5">
                  <c:v>0.50000000000000033</c:v>
                </c:pt>
                <c:pt idx="6">
                  <c:v>0.74999999999999956</c:v>
                </c:pt>
                <c:pt idx="7">
                  <c:v>0.75000000000000044</c:v>
                </c:pt>
                <c:pt idx="8">
                  <c:v>1.0000000000000004</c:v>
                </c:pt>
                <c:pt idx="9">
                  <c:v>1.2499999999999989</c:v>
                </c:pt>
                <c:pt idx="10">
                  <c:v>0.99999999999999978</c:v>
                </c:pt>
                <c:pt idx="11">
                  <c:v>0.750000000000004</c:v>
                </c:pt>
                <c:pt idx="12">
                  <c:v>0.74999999999999734</c:v>
                </c:pt>
                <c:pt idx="13">
                  <c:v>0.75000000000000067</c:v>
                </c:pt>
                <c:pt idx="14">
                  <c:v>0.24999999999999356</c:v>
                </c:pt>
                <c:pt idx="15">
                  <c:v>1.0000000000000142</c:v>
                </c:pt>
                <c:pt idx="16">
                  <c:v>-1.3322676295501878E-14</c:v>
                </c:pt>
                <c:pt idx="17">
                  <c:v>0</c:v>
                </c:pt>
                <c:pt idx="18">
                  <c:v>1.3322676295501878E-14</c:v>
                </c:pt>
                <c:pt idx="19">
                  <c:v>-1.3322676295501878E-14</c:v>
                </c:pt>
                <c:pt idx="20">
                  <c:v>0</c:v>
                </c:pt>
                <c:pt idx="21">
                  <c:v>1.3322676295501878E-14</c:v>
                </c:pt>
                <c:pt idx="22">
                  <c:v>0</c:v>
                </c:pt>
                <c:pt idx="23">
                  <c:v>-2.7755575615628914E-14</c:v>
                </c:pt>
                <c:pt idx="24">
                  <c:v>2.7755575615628914E-14</c:v>
                </c:pt>
                <c:pt idx="25">
                  <c:v>0</c:v>
                </c:pt>
                <c:pt idx="26">
                  <c:v>-2.7755575615628914E-14</c:v>
                </c:pt>
                <c:pt idx="27">
                  <c:v>2.7755575615628914E-14</c:v>
                </c:pt>
                <c:pt idx="28">
                  <c:v>0.24999999999999911</c:v>
                </c:pt>
                <c:pt idx="29">
                  <c:v>0.4999999999999738</c:v>
                </c:pt>
                <c:pt idx="30">
                  <c:v>1.0000000000000298</c:v>
                </c:pt>
                <c:pt idx="31">
                  <c:v>1.7499999999999716</c:v>
                </c:pt>
                <c:pt idx="32">
                  <c:v>2.7500000000000302</c:v>
                </c:pt>
                <c:pt idx="33">
                  <c:v>3.4999999999999765</c:v>
                </c:pt>
                <c:pt idx="34">
                  <c:v>4.250000000000032</c:v>
                </c:pt>
                <c:pt idx="35">
                  <c:v>4.9999999999999467</c:v>
                </c:pt>
                <c:pt idx="36">
                  <c:v>6.0000000000000631</c:v>
                </c:pt>
                <c:pt idx="37">
                  <c:v>6.9999999999999529</c:v>
                </c:pt>
                <c:pt idx="38">
                  <c:v>8.0000000000000071</c:v>
                </c:pt>
                <c:pt idx="39">
                  <c:v>8.5000000000000586</c:v>
                </c:pt>
                <c:pt idx="40">
                  <c:v>8.7499999999998757</c:v>
                </c:pt>
                <c:pt idx="41">
                  <c:v>9.0000000000001101</c:v>
                </c:pt>
                <c:pt idx="42">
                  <c:v>8.7499999999999289</c:v>
                </c:pt>
                <c:pt idx="43">
                  <c:v>8.2500000000000995</c:v>
                </c:pt>
                <c:pt idx="44">
                  <c:v>7.7499999999999147</c:v>
                </c:pt>
                <c:pt idx="45">
                  <c:v>7.2500000000000853</c:v>
                </c:pt>
                <c:pt idx="46">
                  <c:v>6.7499999999999361</c:v>
                </c:pt>
                <c:pt idx="47">
                  <c:v>5.9999999999999964</c:v>
                </c:pt>
                <c:pt idx="48">
                  <c:v>5.5000000000000604</c:v>
                </c:pt>
                <c:pt idx="49">
                  <c:v>4.9999999999998934</c:v>
                </c:pt>
                <c:pt idx="50">
                  <c:v>4.2500000000000782</c:v>
                </c:pt>
                <c:pt idx="51">
                  <c:v>3.4999999999998366</c:v>
                </c:pt>
                <c:pt idx="52">
                  <c:v>3.0000000000001137</c:v>
                </c:pt>
                <c:pt idx="53">
                  <c:v>2.5000000000001776</c:v>
                </c:pt>
                <c:pt idx="54">
                  <c:v>2.0999999999986585</c:v>
                </c:pt>
                <c:pt idx="55">
                  <c:v>1.7499999999999183</c:v>
                </c:pt>
                <c:pt idx="56">
                  <c:v>1.2499999999997513</c:v>
                </c:pt>
                <c:pt idx="57">
                  <c:v>0.50000000000016698</c:v>
                </c:pt>
                <c:pt idx="58">
                  <c:v>0</c:v>
                </c:pt>
                <c:pt idx="59">
                  <c:v>-0.50000000000016698</c:v>
                </c:pt>
                <c:pt idx="60">
                  <c:v>-0.99999999999944578</c:v>
                </c:pt>
                <c:pt idx="61">
                  <c:v>-1.5000000000005009</c:v>
                </c:pt>
                <c:pt idx="62">
                  <c:v>-1.7499999999999183</c:v>
                </c:pt>
                <c:pt idx="63">
                  <c:v>-2.2500000000000853</c:v>
                </c:pt>
                <c:pt idx="64">
                  <c:v>-2.4999999999999467</c:v>
                </c:pt>
                <c:pt idx="65">
                  <c:v>-2.9999999999996696</c:v>
                </c:pt>
                <c:pt idx="66">
                  <c:v>-2.7500000000002522</c:v>
                </c:pt>
                <c:pt idx="67">
                  <c:v>-3.0000000000001137</c:v>
                </c:pt>
                <c:pt idx="68">
                  <c:v>-3.2499999999999751</c:v>
                </c:pt>
                <c:pt idx="69">
                  <c:v>-3.2499999999999751</c:v>
                </c:pt>
                <c:pt idx="70">
                  <c:v>-3.249999999999531</c:v>
                </c:pt>
                <c:pt idx="71">
                  <c:v>-3.2500000000004192</c:v>
                </c:pt>
                <c:pt idx="72">
                  <c:v>-3.2500000000004192</c:v>
                </c:pt>
                <c:pt idx="73">
                  <c:v>-3.249999999999531</c:v>
                </c:pt>
                <c:pt idx="74">
                  <c:v>-3.249999999999531</c:v>
                </c:pt>
                <c:pt idx="75">
                  <c:v>-3.2500000000013074</c:v>
                </c:pt>
                <c:pt idx="76">
                  <c:v>-3.2499999999986429</c:v>
                </c:pt>
                <c:pt idx="77">
                  <c:v>-3.2500000000004192</c:v>
                </c:pt>
                <c:pt idx="78">
                  <c:v>-3.2500000000004192</c:v>
                </c:pt>
                <c:pt idx="79">
                  <c:v>-3.249999999999531</c:v>
                </c:pt>
                <c:pt idx="80">
                  <c:v>-3.2500000000004192</c:v>
                </c:pt>
                <c:pt idx="81">
                  <c:v>-3.249999999999531</c:v>
                </c:pt>
                <c:pt idx="82">
                  <c:v>-3.2500000000004192</c:v>
                </c:pt>
                <c:pt idx="83">
                  <c:v>-3.249999999999531</c:v>
                </c:pt>
                <c:pt idx="84">
                  <c:v>-3.2500000000004192</c:v>
                </c:pt>
                <c:pt idx="85">
                  <c:v>-3.2500000000004192</c:v>
                </c:pt>
                <c:pt idx="86">
                  <c:v>-3.249999999999531</c:v>
                </c:pt>
                <c:pt idx="87">
                  <c:v>-3.249999999999531</c:v>
                </c:pt>
                <c:pt idx="88">
                  <c:v>-3.2500000000004192</c:v>
                </c:pt>
                <c:pt idx="89">
                  <c:v>-3.249999999999531</c:v>
                </c:pt>
                <c:pt idx="90">
                  <c:v>-3.2500000000004192</c:v>
                </c:pt>
                <c:pt idx="91">
                  <c:v>-3.2500000000004192</c:v>
                </c:pt>
                <c:pt idx="92">
                  <c:v>-3.249999999999531</c:v>
                </c:pt>
                <c:pt idx="93">
                  <c:v>-3.2500000000004192</c:v>
                </c:pt>
                <c:pt idx="94">
                  <c:v>-3.249999999999531</c:v>
                </c:pt>
                <c:pt idx="95">
                  <c:v>-3.2500000000004192</c:v>
                </c:pt>
                <c:pt idx="96">
                  <c:v>-3.249999999999531</c:v>
                </c:pt>
                <c:pt idx="97">
                  <c:v>-3.249999999999531</c:v>
                </c:pt>
                <c:pt idx="98">
                  <c:v>-3.2500000000013074</c:v>
                </c:pt>
                <c:pt idx="99">
                  <c:v>-3.2499999999986429</c:v>
                </c:pt>
                <c:pt idx="100">
                  <c:v>-3.2500000000013074</c:v>
                </c:pt>
                <c:pt idx="101">
                  <c:v>-3.249999999999531</c:v>
                </c:pt>
                <c:pt idx="102">
                  <c:v>-3.249999999999531</c:v>
                </c:pt>
                <c:pt idx="103">
                  <c:v>-3.2500000000004192</c:v>
                </c:pt>
                <c:pt idx="104">
                  <c:v>-3.249999999999531</c:v>
                </c:pt>
                <c:pt idx="105">
                  <c:v>-3.2500000000004192</c:v>
                </c:pt>
                <c:pt idx="106">
                  <c:v>-3.2500000000004192</c:v>
                </c:pt>
                <c:pt idx="107">
                  <c:v>-3.249999999999531</c:v>
                </c:pt>
                <c:pt idx="108">
                  <c:v>-3.2500000000004192</c:v>
                </c:pt>
                <c:pt idx="109">
                  <c:v>-3.2500000000004192</c:v>
                </c:pt>
                <c:pt idx="110">
                  <c:v>-3.249999999999531</c:v>
                </c:pt>
                <c:pt idx="111">
                  <c:v>-3.2500000000004192</c:v>
                </c:pt>
                <c:pt idx="112">
                  <c:v>-3.249999999999531</c:v>
                </c:pt>
                <c:pt idx="113">
                  <c:v>-3.249999999999531</c:v>
                </c:pt>
                <c:pt idx="114">
                  <c:v>-3.2500000000013074</c:v>
                </c:pt>
                <c:pt idx="115">
                  <c:v>-3.2499999999986429</c:v>
                </c:pt>
                <c:pt idx="116">
                  <c:v>-3.2500000000013074</c:v>
                </c:pt>
                <c:pt idx="117">
                  <c:v>-3.249999999999531</c:v>
                </c:pt>
                <c:pt idx="118">
                  <c:v>-3.249999999999531</c:v>
                </c:pt>
                <c:pt idx="119">
                  <c:v>-3.2500000000004192</c:v>
                </c:pt>
                <c:pt idx="120">
                  <c:v>-3.249999999999531</c:v>
                </c:pt>
                <c:pt idx="121">
                  <c:v>-3.2500000000004192</c:v>
                </c:pt>
                <c:pt idx="122">
                  <c:v>-3.249999999999531</c:v>
                </c:pt>
                <c:pt idx="123">
                  <c:v>-3.2500000000004192</c:v>
                </c:pt>
                <c:pt idx="124">
                  <c:v>-3.2500000000004192</c:v>
                </c:pt>
                <c:pt idx="125">
                  <c:v>-3.249999999999531</c:v>
                </c:pt>
                <c:pt idx="126">
                  <c:v>-3.2500000000004192</c:v>
                </c:pt>
                <c:pt idx="127">
                  <c:v>-3.249999999999531</c:v>
                </c:pt>
                <c:pt idx="128">
                  <c:v>-3.249999999999531</c:v>
                </c:pt>
                <c:pt idx="129">
                  <c:v>-3.2500000000004192</c:v>
                </c:pt>
                <c:pt idx="130">
                  <c:v>-3.2500000000004192</c:v>
                </c:pt>
                <c:pt idx="131">
                  <c:v>-3.249999999999531</c:v>
                </c:pt>
                <c:pt idx="132">
                  <c:v>-3.2500000000004192</c:v>
                </c:pt>
                <c:pt idx="133">
                  <c:v>-3.249999999999531</c:v>
                </c:pt>
                <c:pt idx="134">
                  <c:v>-3.2500000000004192</c:v>
                </c:pt>
                <c:pt idx="135">
                  <c:v>-3.249999999999531</c:v>
                </c:pt>
                <c:pt idx="136">
                  <c:v>-3.2500000000004192</c:v>
                </c:pt>
                <c:pt idx="137">
                  <c:v>-3.2500000000004192</c:v>
                </c:pt>
                <c:pt idx="138">
                  <c:v>-3.2499999999986429</c:v>
                </c:pt>
                <c:pt idx="139">
                  <c:v>-3.2500000000013074</c:v>
                </c:pt>
                <c:pt idx="140">
                  <c:v>-3.249999999999531</c:v>
                </c:pt>
                <c:pt idx="141">
                  <c:v>-3.249999999999531</c:v>
                </c:pt>
                <c:pt idx="142">
                  <c:v>-3.2500000000004192</c:v>
                </c:pt>
                <c:pt idx="143">
                  <c:v>-3.2500000000004192</c:v>
                </c:pt>
                <c:pt idx="144">
                  <c:v>-3.249999999999531</c:v>
                </c:pt>
                <c:pt idx="145">
                  <c:v>-3.2499999999977547</c:v>
                </c:pt>
                <c:pt idx="146">
                  <c:v>-3.2499999999999751</c:v>
                </c:pt>
                <c:pt idx="147">
                  <c:v>-3.2499999999999751</c:v>
                </c:pt>
                <c:pt idx="148">
                  <c:v>-3.0000000000001137</c:v>
                </c:pt>
                <c:pt idx="149">
                  <c:v>-2.7500000000002522</c:v>
                </c:pt>
                <c:pt idx="150">
                  <c:v>-2.9999999999996696</c:v>
                </c:pt>
                <c:pt idx="151">
                  <c:v>-2.4999999999999467</c:v>
                </c:pt>
                <c:pt idx="152">
                  <c:v>-2.2500000000000853</c:v>
                </c:pt>
                <c:pt idx="153">
                  <c:v>-1.7499999999999183</c:v>
                </c:pt>
                <c:pt idx="154">
                  <c:v>-1.5000000000005009</c:v>
                </c:pt>
                <c:pt idx="155">
                  <c:v>-0.99999999999944578</c:v>
                </c:pt>
                <c:pt idx="156">
                  <c:v>-0.50000000000016698</c:v>
                </c:pt>
                <c:pt idx="157">
                  <c:v>0</c:v>
                </c:pt>
                <c:pt idx="158">
                  <c:v>0.50000000000016698</c:v>
                </c:pt>
                <c:pt idx="159">
                  <c:v>1.2499999999997513</c:v>
                </c:pt>
                <c:pt idx="160">
                  <c:v>1.7499999999999183</c:v>
                </c:pt>
                <c:pt idx="161">
                  <c:v>2.5000000000001776</c:v>
                </c:pt>
                <c:pt idx="162">
                  <c:v>3.0000000000001137</c:v>
                </c:pt>
                <c:pt idx="163">
                  <c:v>3.4999999999998366</c:v>
                </c:pt>
                <c:pt idx="164">
                  <c:v>4.2500000000000782</c:v>
                </c:pt>
                <c:pt idx="165">
                  <c:v>4.9999999999998934</c:v>
                </c:pt>
                <c:pt idx="166">
                  <c:v>5.5000000000000604</c:v>
                </c:pt>
                <c:pt idx="167">
                  <c:v>5.9999999999999964</c:v>
                </c:pt>
                <c:pt idx="168">
                  <c:v>6.7499999999999361</c:v>
                </c:pt>
                <c:pt idx="169">
                  <c:v>7.2500000000000853</c:v>
                </c:pt>
                <c:pt idx="170">
                  <c:v>7.7499999999999147</c:v>
                </c:pt>
                <c:pt idx="171">
                  <c:v>8.2500000000000995</c:v>
                </c:pt>
                <c:pt idx="172">
                  <c:v>8.7499999999999289</c:v>
                </c:pt>
                <c:pt idx="173">
                  <c:v>9.0000000000001101</c:v>
                </c:pt>
                <c:pt idx="174">
                  <c:v>8.7499999999998757</c:v>
                </c:pt>
                <c:pt idx="175">
                  <c:v>8.5000000000000586</c:v>
                </c:pt>
                <c:pt idx="176">
                  <c:v>8.0000000000000071</c:v>
                </c:pt>
                <c:pt idx="177">
                  <c:v>6.9999999999999529</c:v>
                </c:pt>
                <c:pt idx="178">
                  <c:v>6.0000000000000631</c:v>
                </c:pt>
                <c:pt idx="179">
                  <c:v>4.9999999999999467</c:v>
                </c:pt>
                <c:pt idx="180">
                  <c:v>4.250000000000032</c:v>
                </c:pt>
                <c:pt idx="181">
                  <c:v>3.4999999999999765</c:v>
                </c:pt>
                <c:pt idx="182">
                  <c:v>2.7500000000000302</c:v>
                </c:pt>
                <c:pt idx="183">
                  <c:v>1.7499999999999716</c:v>
                </c:pt>
                <c:pt idx="184">
                  <c:v>1.0000000000000298</c:v>
                </c:pt>
                <c:pt idx="185">
                  <c:v>0.4999999999999738</c:v>
                </c:pt>
                <c:pt idx="186">
                  <c:v>0.24999999999999911</c:v>
                </c:pt>
                <c:pt idx="187">
                  <c:v>2.7755575615628914E-14</c:v>
                </c:pt>
                <c:pt idx="188">
                  <c:v>-2.7755575615628914E-14</c:v>
                </c:pt>
                <c:pt idx="189">
                  <c:v>0</c:v>
                </c:pt>
                <c:pt idx="190">
                  <c:v>2.7755575615628914E-14</c:v>
                </c:pt>
                <c:pt idx="191">
                  <c:v>-2.7755575615628914E-14</c:v>
                </c:pt>
                <c:pt idx="192">
                  <c:v>0</c:v>
                </c:pt>
                <c:pt idx="193">
                  <c:v>1.3322676295501878E-14</c:v>
                </c:pt>
                <c:pt idx="194">
                  <c:v>0</c:v>
                </c:pt>
                <c:pt idx="195">
                  <c:v>-1.3322676295501878E-14</c:v>
                </c:pt>
                <c:pt idx="196">
                  <c:v>1.3322676295501878E-14</c:v>
                </c:pt>
                <c:pt idx="197">
                  <c:v>0</c:v>
                </c:pt>
                <c:pt idx="198">
                  <c:v>-1.3322676295501878E-14</c:v>
                </c:pt>
                <c:pt idx="199">
                  <c:v>1.0000000000000142</c:v>
                </c:pt>
                <c:pt idx="200">
                  <c:v>0.24999999999999356</c:v>
                </c:pt>
                <c:pt idx="201">
                  <c:v>0.75000000000000067</c:v>
                </c:pt>
                <c:pt idx="202">
                  <c:v>0.74999999999999734</c:v>
                </c:pt>
                <c:pt idx="203">
                  <c:v>0.750000000000004</c:v>
                </c:pt>
                <c:pt idx="204">
                  <c:v>0.99999999999999978</c:v>
                </c:pt>
                <c:pt idx="205">
                  <c:v>1.2499999999999989</c:v>
                </c:pt>
                <c:pt idx="206">
                  <c:v>1.0000000000000004</c:v>
                </c:pt>
                <c:pt idx="207">
                  <c:v>0.75000000000000044</c:v>
                </c:pt>
                <c:pt idx="208">
                  <c:v>0.74999999999999956</c:v>
                </c:pt>
                <c:pt idx="209">
                  <c:v>0.50000000000000033</c:v>
                </c:pt>
                <c:pt idx="210">
                  <c:v>0.49999999999999989</c:v>
                </c:pt>
                <c:pt idx="211">
                  <c:v>0.49999999999999994</c:v>
                </c:pt>
                <c:pt idx="212">
                  <c:v>0.25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0624"/>
        <c:axId val="100572160"/>
      </c:lineChart>
      <c:catAx>
        <c:axId val="1005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72160"/>
        <c:crosses val="autoZero"/>
        <c:auto val="1"/>
        <c:lblAlgn val="ctr"/>
        <c:lblOffset val="100"/>
        <c:noMultiLvlLbl val="0"/>
      </c:catAx>
      <c:valAx>
        <c:axId val="10057216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057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457201</xdr:colOff>
      <xdr:row>4</xdr:row>
      <xdr:rowOff>161925</xdr:rowOff>
    </xdr:from>
    <xdr:to>
      <xdr:col>26</xdr:col>
      <xdr:colOff>342900</xdr:colOff>
      <xdr:row>34</xdr:row>
      <xdr:rowOff>85724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295274</xdr:colOff>
      <xdr:row>41</xdr:row>
      <xdr:rowOff>4761</xdr:rowOff>
    </xdr:from>
    <xdr:to>
      <xdr:col>21</xdr:col>
      <xdr:colOff>114299</xdr:colOff>
      <xdr:row>61</xdr:row>
      <xdr:rowOff>85724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0</xdr:rowOff>
    </xdr:from>
    <xdr:to>
      <xdr:col>18</xdr:col>
      <xdr:colOff>314325</xdr:colOff>
      <xdr:row>42</xdr:row>
      <xdr:rowOff>66675</xdr:rowOff>
    </xdr:to>
    <xdr:graphicFrame macro="">
      <xdr:nvGraphicFramePr>
        <xdr:cNvPr id="2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7"/>
  <sheetViews>
    <sheetView tabSelected="1" view="pageBreakPreview" zoomScaleNormal="100" zoomScaleSheetLayoutView="100" workbookViewId="0">
      <pane ySplit="1" topLeftCell="A95" activePane="bottomLeft" state="frozen"/>
      <selection pane="bottomLeft" activeCell="A42" sqref="A42"/>
    </sheetView>
  </sheetViews>
  <sheetFormatPr baseColWidth="10" defaultRowHeight="15" x14ac:dyDescent="0.25"/>
  <cols>
    <col min="2" max="2" width="11.42578125" style="1"/>
    <col min="3" max="3" width="16" style="1" customWidth="1"/>
    <col min="4" max="7" width="11.42578125" style="13"/>
    <col min="8" max="8" width="13.5703125" style="18" customWidth="1"/>
    <col min="9" max="9" width="13.5703125" style="2" customWidth="1"/>
    <col min="10" max="10" width="11.42578125" style="13"/>
    <col min="11" max="12" width="13.5703125" style="24" customWidth="1"/>
  </cols>
  <sheetData>
    <row r="1" spans="1:12" ht="135" x14ac:dyDescent="0.25">
      <c r="A1" s="4" t="s">
        <v>11</v>
      </c>
      <c r="B1" s="4" t="s">
        <v>0</v>
      </c>
      <c r="C1" s="4" t="s">
        <v>2</v>
      </c>
      <c r="D1" s="10" t="s">
        <v>1</v>
      </c>
      <c r="E1" s="10" t="s">
        <v>3</v>
      </c>
      <c r="F1" s="10" t="s">
        <v>4</v>
      </c>
      <c r="G1" s="10" t="s">
        <v>8</v>
      </c>
      <c r="H1" s="16" t="s">
        <v>5</v>
      </c>
      <c r="I1" s="4" t="s">
        <v>10</v>
      </c>
      <c r="J1" s="10" t="s">
        <v>7</v>
      </c>
      <c r="K1" s="22" t="s">
        <v>6</v>
      </c>
      <c r="L1" s="22" t="s">
        <v>9</v>
      </c>
    </row>
    <row r="2" spans="1:12" ht="4.5" customHeight="1" x14ac:dyDescent="0.25">
      <c r="A2" s="14"/>
      <c r="B2" s="14"/>
      <c r="C2" s="14"/>
      <c r="D2" s="15"/>
      <c r="E2" s="15"/>
      <c r="F2" s="15"/>
      <c r="G2" s="15"/>
      <c r="H2" s="17"/>
      <c r="I2" s="14"/>
      <c r="J2" s="15"/>
      <c r="K2" s="23"/>
      <c r="L2" s="23"/>
    </row>
    <row r="3" spans="1:12" x14ac:dyDescent="0.25">
      <c r="A3" s="34">
        <v>75</v>
      </c>
      <c r="B3" s="5">
        <v>180</v>
      </c>
      <c r="C3" s="6">
        <v>6484.5</v>
      </c>
      <c r="D3" s="11">
        <f t="shared" ref="D3:D67" si="0">(6484.5-C3)/1000</f>
        <v>0</v>
      </c>
      <c r="E3" s="11">
        <f>D3*1.6</f>
        <v>0</v>
      </c>
      <c r="F3" s="11">
        <f>D3+14.25</f>
        <v>14.25</v>
      </c>
      <c r="G3" s="6">
        <f>(D3-D2)/(B3-B4)*100</f>
        <v>0</v>
      </c>
      <c r="H3" s="7">
        <f>(G3-G2)/(B3-B4)*10</f>
        <v>0</v>
      </c>
      <c r="I3" s="7">
        <f>(H3-H2)/(B3-B4)*10</f>
        <v>0</v>
      </c>
      <c r="J3" s="11">
        <f>G3*(360*4000/60)/100000</f>
        <v>0</v>
      </c>
      <c r="K3" s="19">
        <f>H3*(360*4000/60)*(360*4000/60)/1000000</f>
        <v>0</v>
      </c>
      <c r="L3" s="19">
        <f>I3*(360*4000/60)*(360*4000/60)*(360*4000/60)/1000000</f>
        <v>0</v>
      </c>
    </row>
    <row r="4" spans="1:12" x14ac:dyDescent="0.25">
      <c r="A4" s="34">
        <v>73</v>
      </c>
      <c r="B4" s="5">
        <v>179</v>
      </c>
      <c r="C4" s="6">
        <v>6484.5</v>
      </c>
      <c r="D4" s="11">
        <f t="shared" si="0"/>
        <v>0</v>
      </c>
      <c r="E4" s="11">
        <f t="shared" ref="E4:E68" si="1">D4*1.6</f>
        <v>0</v>
      </c>
      <c r="F4" s="11">
        <f t="shared" ref="F4:F68" si="2">D4+14.25</f>
        <v>14.25</v>
      </c>
      <c r="G4" s="6">
        <f t="shared" ref="G4:G68" si="3">(D4-D3)/(B4-B5)*100</f>
        <v>0</v>
      </c>
      <c r="H4" s="7">
        <f t="shared" ref="H4:H68" si="4">(G4-G3)/(B4-B5)*10</f>
        <v>0</v>
      </c>
      <c r="I4" s="7">
        <f t="shared" ref="I4:I68" si="5">(H4-H3)/(B4-B5)*10</f>
        <v>0</v>
      </c>
      <c r="J4" s="11">
        <f t="shared" ref="J4:J68" si="6">G4*(360*4000/60)/100000</f>
        <v>0</v>
      </c>
      <c r="K4" s="19">
        <f t="shared" ref="K4:K68" si="7">H4*(360*4000/60)*(360*4000/60)/1000000</f>
        <v>0</v>
      </c>
      <c r="L4" s="19">
        <f t="shared" ref="L4:L68" si="8">I4*(360*4000/60)*(360*4000/60)*(360*4000/60)/1000000</f>
        <v>0</v>
      </c>
    </row>
    <row r="5" spans="1:12" x14ac:dyDescent="0.25">
      <c r="A5" s="34">
        <v>71</v>
      </c>
      <c r="B5" s="5">
        <v>178</v>
      </c>
      <c r="C5" s="6">
        <v>6484.5</v>
      </c>
      <c r="D5" s="11">
        <f t="shared" si="0"/>
        <v>0</v>
      </c>
      <c r="E5" s="11">
        <f t="shared" si="1"/>
        <v>0</v>
      </c>
      <c r="F5" s="11">
        <f t="shared" si="2"/>
        <v>14.25</v>
      </c>
      <c r="G5" s="6">
        <f t="shared" si="3"/>
        <v>0</v>
      </c>
      <c r="H5" s="7">
        <f t="shared" si="4"/>
        <v>0</v>
      </c>
      <c r="I5" s="7">
        <f t="shared" si="5"/>
        <v>0</v>
      </c>
      <c r="J5" s="11">
        <f t="shared" si="6"/>
        <v>0</v>
      </c>
      <c r="K5" s="19">
        <f t="shared" si="7"/>
        <v>0</v>
      </c>
      <c r="L5" s="19">
        <f t="shared" si="8"/>
        <v>0</v>
      </c>
    </row>
    <row r="6" spans="1:12" x14ac:dyDescent="0.25">
      <c r="A6" s="34">
        <v>69</v>
      </c>
      <c r="B6" s="5">
        <v>177</v>
      </c>
      <c r="C6" s="6">
        <v>6484.5</v>
      </c>
      <c r="D6" s="11">
        <f t="shared" si="0"/>
        <v>0</v>
      </c>
      <c r="E6" s="11">
        <f t="shared" si="1"/>
        <v>0</v>
      </c>
      <c r="F6" s="11">
        <f t="shared" si="2"/>
        <v>14.25</v>
      </c>
      <c r="G6" s="6">
        <f t="shared" si="3"/>
        <v>0</v>
      </c>
      <c r="H6" s="7">
        <f t="shared" si="4"/>
        <v>0</v>
      </c>
      <c r="I6" s="7">
        <f t="shared" si="5"/>
        <v>0</v>
      </c>
      <c r="J6" s="11">
        <f t="shared" si="6"/>
        <v>0</v>
      </c>
      <c r="K6" s="19">
        <f t="shared" si="7"/>
        <v>0</v>
      </c>
      <c r="L6" s="19">
        <f t="shared" si="8"/>
        <v>0</v>
      </c>
    </row>
    <row r="7" spans="1:12" x14ac:dyDescent="0.25">
      <c r="A7" s="34">
        <v>67</v>
      </c>
      <c r="B7" s="5">
        <v>176</v>
      </c>
      <c r="C7" s="6">
        <v>6484.5</v>
      </c>
      <c r="D7" s="11">
        <f t="shared" si="0"/>
        <v>0</v>
      </c>
      <c r="E7" s="11">
        <f t="shared" si="1"/>
        <v>0</v>
      </c>
      <c r="F7" s="11">
        <f t="shared" si="2"/>
        <v>14.25</v>
      </c>
      <c r="G7" s="6">
        <f t="shared" si="3"/>
        <v>0</v>
      </c>
      <c r="H7" s="7">
        <f t="shared" si="4"/>
        <v>0</v>
      </c>
      <c r="I7" s="7">
        <f t="shared" si="5"/>
        <v>0</v>
      </c>
      <c r="J7" s="11">
        <f t="shared" si="6"/>
        <v>0</v>
      </c>
      <c r="K7" s="19">
        <f t="shared" si="7"/>
        <v>0</v>
      </c>
      <c r="L7" s="19">
        <f t="shared" si="8"/>
        <v>0</v>
      </c>
    </row>
    <row r="8" spans="1:12" x14ac:dyDescent="0.25">
      <c r="A8" s="34">
        <v>65</v>
      </c>
      <c r="B8" s="5">
        <v>175</v>
      </c>
      <c r="C8" s="6">
        <v>6484.5</v>
      </c>
      <c r="D8" s="11">
        <f t="shared" si="0"/>
        <v>0</v>
      </c>
      <c r="E8" s="11">
        <f t="shared" si="1"/>
        <v>0</v>
      </c>
      <c r="F8" s="11">
        <f t="shared" si="2"/>
        <v>14.25</v>
      </c>
      <c r="G8" s="6">
        <f t="shared" si="3"/>
        <v>0</v>
      </c>
      <c r="H8" s="7">
        <f t="shared" si="4"/>
        <v>0</v>
      </c>
      <c r="I8" s="7">
        <f t="shared" si="5"/>
        <v>0</v>
      </c>
      <c r="J8" s="11">
        <f t="shared" si="6"/>
        <v>0</v>
      </c>
      <c r="K8" s="19">
        <f t="shared" si="7"/>
        <v>0</v>
      </c>
      <c r="L8" s="19">
        <f t="shared" si="8"/>
        <v>0</v>
      </c>
    </row>
    <row r="9" spans="1:12" x14ac:dyDescent="0.25">
      <c r="A9" s="34">
        <v>63</v>
      </c>
      <c r="B9" s="5">
        <v>174</v>
      </c>
      <c r="C9" s="6">
        <v>6484.5</v>
      </c>
      <c r="D9" s="11">
        <f t="shared" si="0"/>
        <v>0</v>
      </c>
      <c r="E9" s="11">
        <f t="shared" si="1"/>
        <v>0</v>
      </c>
      <c r="F9" s="11">
        <f t="shared" si="2"/>
        <v>14.25</v>
      </c>
      <c r="G9" s="6">
        <f t="shared" si="3"/>
        <v>0</v>
      </c>
      <c r="H9" s="7">
        <f t="shared" si="4"/>
        <v>0</v>
      </c>
      <c r="I9" s="7">
        <f t="shared" si="5"/>
        <v>0</v>
      </c>
      <c r="J9" s="11">
        <f t="shared" si="6"/>
        <v>0</v>
      </c>
      <c r="K9" s="19">
        <f t="shared" si="7"/>
        <v>0</v>
      </c>
      <c r="L9" s="19">
        <f t="shared" si="8"/>
        <v>0</v>
      </c>
    </row>
    <row r="10" spans="1:12" x14ac:dyDescent="0.25">
      <c r="A10" s="34">
        <v>61</v>
      </c>
      <c r="B10" s="5">
        <v>173</v>
      </c>
      <c r="C10" s="6">
        <v>6484.5</v>
      </c>
      <c r="D10" s="11">
        <f t="shared" si="0"/>
        <v>0</v>
      </c>
      <c r="E10" s="11">
        <f t="shared" si="1"/>
        <v>0</v>
      </c>
      <c r="F10" s="11">
        <f t="shared" si="2"/>
        <v>14.25</v>
      </c>
      <c r="G10" s="6">
        <f t="shared" si="3"/>
        <v>0</v>
      </c>
      <c r="H10" s="7">
        <f t="shared" si="4"/>
        <v>0</v>
      </c>
      <c r="I10" s="7">
        <f t="shared" si="5"/>
        <v>0</v>
      </c>
      <c r="J10" s="11">
        <f t="shared" si="6"/>
        <v>0</v>
      </c>
      <c r="K10" s="19">
        <f t="shared" si="7"/>
        <v>0</v>
      </c>
      <c r="L10" s="19">
        <f t="shared" si="8"/>
        <v>0</v>
      </c>
    </row>
    <row r="11" spans="1:12" x14ac:dyDescent="0.25">
      <c r="A11" s="34">
        <v>59</v>
      </c>
      <c r="B11" s="5">
        <v>172</v>
      </c>
      <c r="C11" s="6">
        <v>6484.5</v>
      </c>
      <c r="D11" s="11">
        <f t="shared" si="0"/>
        <v>0</v>
      </c>
      <c r="E11" s="11">
        <f t="shared" si="1"/>
        <v>0</v>
      </c>
      <c r="F11" s="11">
        <f t="shared" si="2"/>
        <v>14.25</v>
      </c>
      <c r="G11" s="6">
        <f t="shared" si="3"/>
        <v>0</v>
      </c>
      <c r="H11" s="7">
        <f t="shared" si="4"/>
        <v>0</v>
      </c>
      <c r="I11" s="7">
        <f t="shared" si="5"/>
        <v>0</v>
      </c>
      <c r="J11" s="11">
        <f t="shared" si="6"/>
        <v>0</v>
      </c>
      <c r="K11" s="19">
        <f t="shared" si="7"/>
        <v>0</v>
      </c>
      <c r="L11" s="19">
        <f t="shared" si="8"/>
        <v>0</v>
      </c>
    </row>
    <row r="12" spans="1:12" x14ac:dyDescent="0.25">
      <c r="A12" s="34">
        <v>57</v>
      </c>
      <c r="B12" s="5">
        <v>171</v>
      </c>
      <c r="C12" s="6">
        <v>6484.5</v>
      </c>
      <c r="D12" s="11">
        <f t="shared" si="0"/>
        <v>0</v>
      </c>
      <c r="E12" s="11">
        <f t="shared" si="1"/>
        <v>0</v>
      </c>
      <c r="F12" s="11">
        <f t="shared" si="2"/>
        <v>14.25</v>
      </c>
      <c r="G12" s="6">
        <f t="shared" si="3"/>
        <v>0</v>
      </c>
      <c r="H12" s="7">
        <f t="shared" si="4"/>
        <v>0</v>
      </c>
      <c r="I12" s="7">
        <f t="shared" si="5"/>
        <v>0</v>
      </c>
      <c r="J12" s="11">
        <f t="shared" si="6"/>
        <v>0</v>
      </c>
      <c r="K12" s="19">
        <f t="shared" si="7"/>
        <v>0</v>
      </c>
      <c r="L12" s="19">
        <f t="shared" si="8"/>
        <v>0</v>
      </c>
    </row>
    <row r="13" spans="1:12" x14ac:dyDescent="0.25">
      <c r="A13" s="34">
        <v>55</v>
      </c>
      <c r="B13" s="5">
        <v>170</v>
      </c>
      <c r="C13" s="6">
        <v>6484.5</v>
      </c>
      <c r="D13" s="11">
        <f t="shared" si="0"/>
        <v>0</v>
      </c>
      <c r="E13" s="11">
        <f t="shared" si="1"/>
        <v>0</v>
      </c>
      <c r="F13" s="11">
        <f t="shared" si="2"/>
        <v>14.25</v>
      </c>
      <c r="G13" s="6">
        <f t="shared" si="3"/>
        <v>0</v>
      </c>
      <c r="H13" s="7">
        <f t="shared" si="4"/>
        <v>0</v>
      </c>
      <c r="I13" s="7">
        <f t="shared" si="5"/>
        <v>0</v>
      </c>
      <c r="J13" s="11">
        <f t="shared" si="6"/>
        <v>0</v>
      </c>
      <c r="K13" s="19">
        <f t="shared" si="7"/>
        <v>0</v>
      </c>
      <c r="L13" s="19">
        <f t="shared" si="8"/>
        <v>0</v>
      </c>
    </row>
    <row r="14" spans="1:12" x14ac:dyDescent="0.25">
      <c r="A14" s="34">
        <v>53</v>
      </c>
      <c r="B14" s="5">
        <v>169</v>
      </c>
      <c r="C14" s="6">
        <v>6484.5</v>
      </c>
      <c r="D14" s="11">
        <f t="shared" si="0"/>
        <v>0</v>
      </c>
      <c r="E14" s="11">
        <f t="shared" si="1"/>
        <v>0</v>
      </c>
      <c r="F14" s="11">
        <f t="shared" si="2"/>
        <v>14.25</v>
      </c>
      <c r="G14" s="6">
        <f t="shared" si="3"/>
        <v>0</v>
      </c>
      <c r="H14" s="7">
        <f t="shared" si="4"/>
        <v>0</v>
      </c>
      <c r="I14" s="7">
        <f t="shared" si="5"/>
        <v>0</v>
      </c>
      <c r="J14" s="11">
        <f t="shared" si="6"/>
        <v>0</v>
      </c>
      <c r="K14" s="19">
        <f t="shared" si="7"/>
        <v>0</v>
      </c>
      <c r="L14" s="19">
        <f t="shared" si="8"/>
        <v>0</v>
      </c>
    </row>
    <row r="15" spans="1:12" x14ac:dyDescent="0.25">
      <c r="A15" s="34">
        <v>51</v>
      </c>
      <c r="B15" s="5">
        <v>168</v>
      </c>
      <c r="C15" s="6">
        <v>6484.5</v>
      </c>
      <c r="D15" s="11">
        <f t="shared" si="0"/>
        <v>0</v>
      </c>
      <c r="E15" s="11">
        <f t="shared" si="1"/>
        <v>0</v>
      </c>
      <c r="F15" s="11">
        <f t="shared" si="2"/>
        <v>14.25</v>
      </c>
      <c r="G15" s="6">
        <f t="shared" si="3"/>
        <v>0</v>
      </c>
      <c r="H15" s="7">
        <f t="shared" si="4"/>
        <v>0</v>
      </c>
      <c r="I15" s="7">
        <f t="shared" si="5"/>
        <v>0</v>
      </c>
      <c r="J15" s="11">
        <f t="shared" si="6"/>
        <v>0</v>
      </c>
      <c r="K15" s="19">
        <f t="shared" si="7"/>
        <v>0</v>
      </c>
      <c r="L15" s="19">
        <f t="shared" si="8"/>
        <v>0</v>
      </c>
    </row>
    <row r="16" spans="1:12" x14ac:dyDescent="0.25">
      <c r="A16" s="34">
        <v>49</v>
      </c>
      <c r="B16" s="5">
        <v>167</v>
      </c>
      <c r="C16" s="6">
        <v>6484.5</v>
      </c>
      <c r="D16" s="11">
        <f t="shared" si="0"/>
        <v>0</v>
      </c>
      <c r="E16" s="11">
        <f t="shared" si="1"/>
        <v>0</v>
      </c>
      <c r="F16" s="11">
        <f t="shared" si="2"/>
        <v>14.25</v>
      </c>
      <c r="G16" s="6">
        <f t="shared" si="3"/>
        <v>0</v>
      </c>
      <c r="H16" s="7">
        <f t="shared" si="4"/>
        <v>0</v>
      </c>
      <c r="I16" s="7">
        <f t="shared" si="5"/>
        <v>0</v>
      </c>
      <c r="J16" s="11">
        <f t="shared" si="6"/>
        <v>0</v>
      </c>
      <c r="K16" s="19">
        <f t="shared" si="7"/>
        <v>0</v>
      </c>
      <c r="L16" s="19">
        <f t="shared" si="8"/>
        <v>0</v>
      </c>
    </row>
    <row r="17" spans="1:12" x14ac:dyDescent="0.25">
      <c r="A17" s="34">
        <v>47</v>
      </c>
      <c r="B17" s="5">
        <v>166</v>
      </c>
      <c r="C17" s="6">
        <v>6484.5</v>
      </c>
      <c r="D17" s="11">
        <f t="shared" si="0"/>
        <v>0</v>
      </c>
      <c r="E17" s="11">
        <f t="shared" si="1"/>
        <v>0</v>
      </c>
      <c r="F17" s="11">
        <f t="shared" si="2"/>
        <v>14.25</v>
      </c>
      <c r="G17" s="6">
        <f t="shared" si="3"/>
        <v>0</v>
      </c>
      <c r="H17" s="7">
        <f t="shared" si="4"/>
        <v>0</v>
      </c>
      <c r="I17" s="7">
        <f t="shared" si="5"/>
        <v>0</v>
      </c>
      <c r="J17" s="11">
        <f t="shared" si="6"/>
        <v>0</v>
      </c>
      <c r="K17" s="19">
        <f t="shared" si="7"/>
        <v>0</v>
      </c>
      <c r="L17" s="19">
        <f t="shared" si="8"/>
        <v>0</v>
      </c>
    </row>
    <row r="18" spans="1:12" x14ac:dyDescent="0.25">
      <c r="A18" s="34">
        <v>45</v>
      </c>
      <c r="B18" s="5">
        <v>165</v>
      </c>
      <c r="C18" s="6">
        <v>6484.5</v>
      </c>
      <c r="D18" s="11">
        <f t="shared" si="0"/>
        <v>0</v>
      </c>
      <c r="E18" s="11">
        <f t="shared" si="1"/>
        <v>0</v>
      </c>
      <c r="F18" s="11">
        <f t="shared" si="2"/>
        <v>14.25</v>
      </c>
      <c r="G18" s="6">
        <f t="shared" si="3"/>
        <v>0</v>
      </c>
      <c r="H18" s="7">
        <f t="shared" si="4"/>
        <v>0</v>
      </c>
      <c r="I18" s="7">
        <f t="shared" si="5"/>
        <v>0</v>
      </c>
      <c r="J18" s="11">
        <f t="shared" si="6"/>
        <v>0</v>
      </c>
      <c r="K18" s="19">
        <f t="shared" si="7"/>
        <v>0</v>
      </c>
      <c r="L18" s="19">
        <f t="shared" si="8"/>
        <v>0</v>
      </c>
    </row>
    <row r="19" spans="1:12" x14ac:dyDescent="0.25">
      <c r="A19" s="34">
        <v>43</v>
      </c>
      <c r="B19" s="5">
        <v>164</v>
      </c>
      <c r="C19" s="6">
        <v>6484.5</v>
      </c>
      <c r="D19" s="11">
        <f t="shared" si="0"/>
        <v>0</v>
      </c>
      <c r="E19" s="11">
        <f t="shared" si="1"/>
        <v>0</v>
      </c>
      <c r="F19" s="11">
        <f t="shared" si="2"/>
        <v>14.25</v>
      </c>
      <c r="G19" s="6">
        <f t="shared" si="3"/>
        <v>0</v>
      </c>
      <c r="H19" s="7">
        <f t="shared" si="4"/>
        <v>0</v>
      </c>
      <c r="I19" s="7">
        <f t="shared" si="5"/>
        <v>0</v>
      </c>
      <c r="J19" s="11">
        <f t="shared" si="6"/>
        <v>0</v>
      </c>
      <c r="K19" s="19">
        <f t="shared" si="7"/>
        <v>0</v>
      </c>
      <c r="L19" s="19">
        <f t="shared" si="8"/>
        <v>0</v>
      </c>
    </row>
    <row r="20" spans="1:12" x14ac:dyDescent="0.25">
      <c r="A20" s="34">
        <v>41</v>
      </c>
      <c r="B20" s="5">
        <v>163</v>
      </c>
      <c r="C20" s="6">
        <v>6484.5</v>
      </c>
      <c r="D20" s="11">
        <f t="shared" si="0"/>
        <v>0</v>
      </c>
      <c r="E20" s="11">
        <f t="shared" si="1"/>
        <v>0</v>
      </c>
      <c r="F20" s="11">
        <f t="shared" si="2"/>
        <v>14.25</v>
      </c>
      <c r="G20" s="6">
        <f t="shared" si="3"/>
        <v>0</v>
      </c>
      <c r="H20" s="7">
        <f t="shared" si="4"/>
        <v>0</v>
      </c>
      <c r="I20" s="7">
        <f t="shared" si="5"/>
        <v>0</v>
      </c>
      <c r="J20" s="11">
        <f t="shared" si="6"/>
        <v>0</v>
      </c>
      <c r="K20" s="19">
        <f t="shared" si="7"/>
        <v>0</v>
      </c>
      <c r="L20" s="19">
        <f t="shared" si="8"/>
        <v>0</v>
      </c>
    </row>
    <row r="21" spans="1:12" x14ac:dyDescent="0.25">
      <c r="A21" s="34">
        <v>39</v>
      </c>
      <c r="B21" s="5">
        <v>162</v>
      </c>
      <c r="C21" s="6">
        <v>6484.5</v>
      </c>
      <c r="D21" s="11">
        <f t="shared" si="0"/>
        <v>0</v>
      </c>
      <c r="E21" s="11">
        <f t="shared" si="1"/>
        <v>0</v>
      </c>
      <c r="F21" s="11">
        <f t="shared" si="2"/>
        <v>14.25</v>
      </c>
      <c r="G21" s="6">
        <f t="shared" si="3"/>
        <v>0</v>
      </c>
      <c r="H21" s="7">
        <f t="shared" si="4"/>
        <v>0</v>
      </c>
      <c r="I21" s="7">
        <f t="shared" si="5"/>
        <v>0</v>
      </c>
      <c r="J21" s="11">
        <f t="shared" si="6"/>
        <v>0</v>
      </c>
      <c r="K21" s="19">
        <f t="shared" si="7"/>
        <v>0</v>
      </c>
      <c r="L21" s="19">
        <f t="shared" si="8"/>
        <v>0</v>
      </c>
    </row>
    <row r="22" spans="1:12" x14ac:dyDescent="0.25">
      <c r="A22" s="34">
        <v>37</v>
      </c>
      <c r="B22" s="5">
        <v>161</v>
      </c>
      <c r="C22" s="6">
        <v>6484.5</v>
      </c>
      <c r="D22" s="11">
        <f t="shared" si="0"/>
        <v>0</v>
      </c>
      <c r="E22" s="11">
        <f t="shared" si="1"/>
        <v>0</v>
      </c>
      <c r="F22" s="11">
        <f t="shared" si="2"/>
        <v>14.25</v>
      </c>
      <c r="G22" s="6">
        <f t="shared" si="3"/>
        <v>0</v>
      </c>
      <c r="H22" s="7">
        <f t="shared" si="4"/>
        <v>0</v>
      </c>
      <c r="I22" s="7">
        <f t="shared" si="5"/>
        <v>0</v>
      </c>
      <c r="J22" s="11">
        <f t="shared" si="6"/>
        <v>0</v>
      </c>
      <c r="K22" s="19">
        <f t="shared" si="7"/>
        <v>0</v>
      </c>
      <c r="L22" s="19">
        <f t="shared" si="8"/>
        <v>0</v>
      </c>
    </row>
    <row r="23" spans="1:12" x14ac:dyDescent="0.25">
      <c r="A23" s="34">
        <v>35</v>
      </c>
      <c r="B23" s="5">
        <v>160</v>
      </c>
      <c r="C23" s="6">
        <v>6484.5</v>
      </c>
      <c r="D23" s="11">
        <f t="shared" si="0"/>
        <v>0</v>
      </c>
      <c r="E23" s="11">
        <f t="shared" si="1"/>
        <v>0</v>
      </c>
      <c r="F23" s="11">
        <f t="shared" si="2"/>
        <v>14.25</v>
      </c>
      <c r="G23" s="6">
        <f t="shared" si="3"/>
        <v>0</v>
      </c>
      <c r="H23" s="7">
        <f t="shared" si="4"/>
        <v>0</v>
      </c>
      <c r="I23" s="7">
        <f t="shared" si="5"/>
        <v>0</v>
      </c>
      <c r="J23" s="11">
        <f t="shared" si="6"/>
        <v>0</v>
      </c>
      <c r="K23" s="19">
        <f t="shared" si="7"/>
        <v>0</v>
      </c>
      <c r="L23" s="19">
        <f t="shared" si="8"/>
        <v>0</v>
      </c>
    </row>
    <row r="24" spans="1:12" x14ac:dyDescent="0.25">
      <c r="A24" s="34">
        <v>33</v>
      </c>
      <c r="B24" s="5">
        <v>159</v>
      </c>
      <c r="C24" s="6">
        <v>6484.5</v>
      </c>
      <c r="D24" s="11">
        <f t="shared" si="0"/>
        <v>0</v>
      </c>
      <c r="E24" s="11">
        <f t="shared" si="1"/>
        <v>0</v>
      </c>
      <c r="F24" s="11">
        <f t="shared" si="2"/>
        <v>14.25</v>
      </c>
      <c r="G24" s="6">
        <f t="shared" si="3"/>
        <v>0</v>
      </c>
      <c r="H24" s="7">
        <f t="shared" si="4"/>
        <v>0</v>
      </c>
      <c r="I24" s="7">
        <f t="shared" si="5"/>
        <v>0</v>
      </c>
      <c r="J24" s="11">
        <f t="shared" si="6"/>
        <v>0</v>
      </c>
      <c r="K24" s="19">
        <f t="shared" si="7"/>
        <v>0</v>
      </c>
      <c r="L24" s="19">
        <f t="shared" si="8"/>
        <v>0</v>
      </c>
    </row>
    <row r="25" spans="1:12" x14ac:dyDescent="0.25">
      <c r="A25" s="34">
        <v>31</v>
      </c>
      <c r="B25" s="5">
        <v>158</v>
      </c>
      <c r="C25" s="6">
        <v>6484.5</v>
      </c>
      <c r="D25" s="11">
        <f t="shared" si="0"/>
        <v>0</v>
      </c>
      <c r="E25" s="11">
        <f t="shared" si="1"/>
        <v>0</v>
      </c>
      <c r="F25" s="11">
        <f t="shared" si="2"/>
        <v>14.25</v>
      </c>
      <c r="G25" s="6">
        <f t="shared" si="3"/>
        <v>0</v>
      </c>
      <c r="H25" s="7">
        <f t="shared" si="4"/>
        <v>0</v>
      </c>
      <c r="I25" s="7">
        <f t="shared" si="5"/>
        <v>0</v>
      </c>
      <c r="J25" s="11">
        <f t="shared" si="6"/>
        <v>0</v>
      </c>
      <c r="K25" s="19">
        <f t="shared" si="7"/>
        <v>0</v>
      </c>
      <c r="L25" s="19">
        <f t="shared" si="8"/>
        <v>0</v>
      </c>
    </row>
    <row r="26" spans="1:12" x14ac:dyDescent="0.25">
      <c r="A26" s="34">
        <v>29</v>
      </c>
      <c r="B26" s="5">
        <v>157</v>
      </c>
      <c r="C26" s="6">
        <v>6484.5</v>
      </c>
      <c r="D26" s="11">
        <f t="shared" si="0"/>
        <v>0</v>
      </c>
      <c r="E26" s="11">
        <f t="shared" si="1"/>
        <v>0</v>
      </c>
      <c r="F26" s="11">
        <f t="shared" si="2"/>
        <v>14.25</v>
      </c>
      <c r="G26" s="6">
        <f t="shared" si="3"/>
        <v>0</v>
      </c>
      <c r="H26" s="7">
        <f t="shared" si="4"/>
        <v>0</v>
      </c>
      <c r="I26" s="7">
        <f t="shared" si="5"/>
        <v>0</v>
      </c>
      <c r="J26" s="11">
        <f t="shared" si="6"/>
        <v>0</v>
      </c>
      <c r="K26" s="19">
        <f t="shared" si="7"/>
        <v>0</v>
      </c>
      <c r="L26" s="19">
        <f t="shared" si="8"/>
        <v>0</v>
      </c>
    </row>
    <row r="27" spans="1:12" x14ac:dyDescent="0.25">
      <c r="A27" s="34">
        <v>27</v>
      </c>
      <c r="B27" s="5">
        <v>156</v>
      </c>
      <c r="C27" s="6">
        <v>6484.5</v>
      </c>
      <c r="D27" s="11">
        <f t="shared" si="0"/>
        <v>0</v>
      </c>
      <c r="E27" s="11">
        <f t="shared" si="1"/>
        <v>0</v>
      </c>
      <c r="F27" s="11">
        <f t="shared" si="2"/>
        <v>14.25</v>
      </c>
      <c r="G27" s="6">
        <f t="shared" si="3"/>
        <v>0</v>
      </c>
      <c r="H27" s="7">
        <f t="shared" si="4"/>
        <v>0</v>
      </c>
      <c r="I27" s="7">
        <f t="shared" si="5"/>
        <v>0</v>
      </c>
      <c r="J27" s="11">
        <f t="shared" si="6"/>
        <v>0</v>
      </c>
      <c r="K27" s="19">
        <f t="shared" si="7"/>
        <v>0</v>
      </c>
      <c r="L27" s="19">
        <f t="shared" si="8"/>
        <v>0</v>
      </c>
    </row>
    <row r="28" spans="1:12" x14ac:dyDescent="0.25">
      <c r="A28" s="34">
        <v>25</v>
      </c>
      <c r="B28" s="5">
        <v>155</v>
      </c>
      <c r="C28" s="6">
        <v>6484.5</v>
      </c>
      <c r="D28" s="11">
        <f t="shared" si="0"/>
        <v>0</v>
      </c>
      <c r="E28" s="11">
        <f t="shared" si="1"/>
        <v>0</v>
      </c>
      <c r="F28" s="11">
        <f t="shared" si="2"/>
        <v>14.25</v>
      </c>
      <c r="G28" s="6">
        <f t="shared" si="3"/>
        <v>0</v>
      </c>
      <c r="H28" s="7">
        <f t="shared" si="4"/>
        <v>0</v>
      </c>
      <c r="I28" s="7">
        <f t="shared" si="5"/>
        <v>0</v>
      </c>
      <c r="J28" s="11">
        <f t="shared" si="6"/>
        <v>0</v>
      </c>
      <c r="K28" s="19">
        <f t="shared" si="7"/>
        <v>0</v>
      </c>
      <c r="L28" s="19">
        <f t="shared" si="8"/>
        <v>0</v>
      </c>
    </row>
    <row r="29" spans="1:12" x14ac:dyDescent="0.25">
      <c r="A29" s="34">
        <v>23</v>
      </c>
      <c r="B29" s="5">
        <v>154</v>
      </c>
      <c r="C29" s="6">
        <v>6484.5</v>
      </c>
      <c r="D29" s="11">
        <f t="shared" si="0"/>
        <v>0</v>
      </c>
      <c r="E29" s="11">
        <f t="shared" si="1"/>
        <v>0</v>
      </c>
      <c r="F29" s="11">
        <f t="shared" si="2"/>
        <v>14.25</v>
      </c>
      <c r="G29" s="6">
        <f t="shared" si="3"/>
        <v>0</v>
      </c>
      <c r="H29" s="7">
        <f t="shared" si="4"/>
        <v>0</v>
      </c>
      <c r="I29" s="7">
        <f t="shared" si="5"/>
        <v>0</v>
      </c>
      <c r="J29" s="11">
        <f t="shared" si="6"/>
        <v>0</v>
      </c>
      <c r="K29" s="19">
        <f t="shared" si="7"/>
        <v>0</v>
      </c>
      <c r="L29" s="19">
        <f t="shared" si="8"/>
        <v>0</v>
      </c>
    </row>
    <row r="30" spans="1:12" x14ac:dyDescent="0.25">
      <c r="A30" s="34">
        <v>21</v>
      </c>
      <c r="B30" s="5">
        <v>153</v>
      </c>
      <c r="C30" s="6">
        <v>6484.5</v>
      </c>
      <c r="D30" s="11">
        <f t="shared" si="0"/>
        <v>0</v>
      </c>
      <c r="E30" s="11">
        <f t="shared" si="1"/>
        <v>0</v>
      </c>
      <c r="F30" s="11">
        <f t="shared" si="2"/>
        <v>14.25</v>
      </c>
      <c r="G30" s="6">
        <f t="shared" si="3"/>
        <v>0</v>
      </c>
      <c r="H30" s="7">
        <f t="shared" si="4"/>
        <v>0</v>
      </c>
      <c r="I30" s="7">
        <f t="shared" si="5"/>
        <v>0</v>
      </c>
      <c r="J30" s="11">
        <f t="shared" si="6"/>
        <v>0</v>
      </c>
      <c r="K30" s="19">
        <f t="shared" si="7"/>
        <v>0</v>
      </c>
      <c r="L30" s="19">
        <f t="shared" si="8"/>
        <v>0</v>
      </c>
    </row>
    <row r="31" spans="1:12" x14ac:dyDescent="0.25">
      <c r="A31" s="34">
        <v>19</v>
      </c>
      <c r="B31" s="5">
        <v>152</v>
      </c>
      <c r="C31" s="6">
        <v>6484.5</v>
      </c>
      <c r="D31" s="11">
        <f t="shared" si="0"/>
        <v>0</v>
      </c>
      <c r="E31" s="11">
        <f t="shared" si="1"/>
        <v>0</v>
      </c>
      <c r="F31" s="11">
        <f t="shared" si="2"/>
        <v>14.25</v>
      </c>
      <c r="G31" s="6">
        <f t="shared" si="3"/>
        <v>0</v>
      </c>
      <c r="H31" s="7">
        <f t="shared" si="4"/>
        <v>0</v>
      </c>
      <c r="I31" s="7">
        <f t="shared" si="5"/>
        <v>0</v>
      </c>
      <c r="J31" s="11">
        <f t="shared" si="6"/>
        <v>0</v>
      </c>
      <c r="K31" s="19">
        <f t="shared" si="7"/>
        <v>0</v>
      </c>
      <c r="L31" s="19">
        <f t="shared" si="8"/>
        <v>0</v>
      </c>
    </row>
    <row r="32" spans="1:12" x14ac:dyDescent="0.25">
      <c r="A32" s="34">
        <v>17</v>
      </c>
      <c r="B32" s="5">
        <v>151</v>
      </c>
      <c r="C32" s="6">
        <v>6484.5</v>
      </c>
      <c r="D32" s="11">
        <f t="shared" si="0"/>
        <v>0</v>
      </c>
      <c r="E32" s="11">
        <f t="shared" si="1"/>
        <v>0</v>
      </c>
      <c r="F32" s="11">
        <f t="shared" si="2"/>
        <v>14.25</v>
      </c>
      <c r="G32" s="6">
        <f t="shared" si="3"/>
        <v>0</v>
      </c>
      <c r="H32" s="7">
        <f t="shared" si="4"/>
        <v>0</v>
      </c>
      <c r="I32" s="7">
        <f t="shared" si="5"/>
        <v>0</v>
      </c>
      <c r="J32" s="11">
        <f t="shared" si="6"/>
        <v>0</v>
      </c>
      <c r="K32" s="19">
        <f t="shared" si="7"/>
        <v>0</v>
      </c>
      <c r="L32" s="19">
        <f t="shared" si="8"/>
        <v>0</v>
      </c>
    </row>
    <row r="33" spans="1:12" x14ac:dyDescent="0.25">
      <c r="A33" s="34">
        <v>15</v>
      </c>
      <c r="B33" s="5">
        <v>150</v>
      </c>
      <c r="C33" s="6">
        <v>6484.5</v>
      </c>
      <c r="D33" s="11">
        <f t="shared" si="0"/>
        <v>0</v>
      </c>
      <c r="E33" s="11">
        <f t="shared" si="1"/>
        <v>0</v>
      </c>
      <c r="F33" s="11">
        <f t="shared" si="2"/>
        <v>14.25</v>
      </c>
      <c r="G33" s="6">
        <f t="shared" si="3"/>
        <v>0</v>
      </c>
      <c r="H33" s="7">
        <f t="shared" si="4"/>
        <v>0</v>
      </c>
      <c r="I33" s="7">
        <f t="shared" si="5"/>
        <v>0</v>
      </c>
      <c r="J33" s="11">
        <f t="shared" si="6"/>
        <v>0</v>
      </c>
      <c r="K33" s="19">
        <f t="shared" si="7"/>
        <v>0</v>
      </c>
      <c r="L33" s="19">
        <f t="shared" si="8"/>
        <v>0</v>
      </c>
    </row>
    <row r="34" spans="1:12" x14ac:dyDescent="0.25">
      <c r="A34" s="34">
        <v>13</v>
      </c>
      <c r="B34" s="5">
        <v>149</v>
      </c>
      <c r="C34" s="6">
        <v>6484.5</v>
      </c>
      <c r="D34" s="11">
        <f t="shared" si="0"/>
        <v>0</v>
      </c>
      <c r="E34" s="11">
        <f t="shared" si="1"/>
        <v>0</v>
      </c>
      <c r="F34" s="11">
        <f t="shared" si="2"/>
        <v>14.25</v>
      </c>
      <c r="G34" s="6">
        <f t="shared" si="3"/>
        <v>0</v>
      </c>
      <c r="H34" s="7">
        <f t="shared" si="4"/>
        <v>0</v>
      </c>
      <c r="I34" s="7">
        <f t="shared" si="5"/>
        <v>0</v>
      </c>
      <c r="J34" s="11">
        <f t="shared" si="6"/>
        <v>0</v>
      </c>
      <c r="K34" s="19">
        <f t="shared" si="7"/>
        <v>0</v>
      </c>
      <c r="L34" s="19">
        <f t="shared" si="8"/>
        <v>0</v>
      </c>
    </row>
    <row r="35" spans="1:12" x14ac:dyDescent="0.25">
      <c r="A35" s="34">
        <v>11</v>
      </c>
      <c r="B35" s="5">
        <v>148</v>
      </c>
      <c r="C35" s="6">
        <v>6484.5</v>
      </c>
      <c r="D35" s="11">
        <f t="shared" si="0"/>
        <v>0</v>
      </c>
      <c r="E35" s="11">
        <f t="shared" si="1"/>
        <v>0</v>
      </c>
      <c r="F35" s="11">
        <f t="shared" si="2"/>
        <v>14.25</v>
      </c>
      <c r="G35" s="6">
        <f t="shared" si="3"/>
        <v>0</v>
      </c>
      <c r="H35" s="7">
        <f t="shared" si="4"/>
        <v>0</v>
      </c>
      <c r="I35" s="7">
        <f t="shared" si="5"/>
        <v>0</v>
      </c>
      <c r="J35" s="11">
        <f t="shared" si="6"/>
        <v>0</v>
      </c>
      <c r="K35" s="19">
        <f t="shared" si="7"/>
        <v>0</v>
      </c>
      <c r="L35" s="19">
        <f t="shared" si="8"/>
        <v>0</v>
      </c>
    </row>
    <row r="36" spans="1:12" x14ac:dyDescent="0.25">
      <c r="A36" s="34">
        <v>9</v>
      </c>
      <c r="B36" s="5">
        <v>147</v>
      </c>
      <c r="C36" s="6">
        <v>6484.5</v>
      </c>
      <c r="D36" s="11">
        <f t="shared" si="0"/>
        <v>0</v>
      </c>
      <c r="E36" s="11">
        <f t="shared" si="1"/>
        <v>0</v>
      </c>
      <c r="F36" s="11">
        <f t="shared" si="2"/>
        <v>14.25</v>
      </c>
      <c r="G36" s="6">
        <f t="shared" si="3"/>
        <v>0</v>
      </c>
      <c r="H36" s="7">
        <f t="shared" si="4"/>
        <v>0</v>
      </c>
      <c r="I36" s="7">
        <f t="shared" si="5"/>
        <v>0</v>
      </c>
      <c r="J36" s="11">
        <f t="shared" si="6"/>
        <v>0</v>
      </c>
      <c r="K36" s="19">
        <f t="shared" si="7"/>
        <v>0</v>
      </c>
      <c r="L36" s="19">
        <f t="shared" si="8"/>
        <v>0</v>
      </c>
    </row>
    <row r="37" spans="1:12" x14ac:dyDescent="0.25">
      <c r="A37" s="34">
        <v>7</v>
      </c>
      <c r="B37" s="5">
        <v>146</v>
      </c>
      <c r="C37" s="6">
        <v>6484.5</v>
      </c>
      <c r="D37" s="11">
        <f t="shared" si="0"/>
        <v>0</v>
      </c>
      <c r="E37" s="11">
        <f t="shared" si="1"/>
        <v>0</v>
      </c>
      <c r="F37" s="11">
        <f t="shared" si="2"/>
        <v>14.25</v>
      </c>
      <c r="G37" s="6">
        <f t="shared" si="3"/>
        <v>0</v>
      </c>
      <c r="H37" s="7">
        <f t="shared" si="4"/>
        <v>0</v>
      </c>
      <c r="I37" s="7">
        <f t="shared" si="5"/>
        <v>0</v>
      </c>
      <c r="J37" s="11">
        <f t="shared" si="6"/>
        <v>0</v>
      </c>
      <c r="K37" s="19">
        <f t="shared" si="7"/>
        <v>0</v>
      </c>
      <c r="L37" s="19">
        <f t="shared" si="8"/>
        <v>0</v>
      </c>
    </row>
    <row r="38" spans="1:12" x14ac:dyDescent="0.25">
      <c r="A38" s="34">
        <v>5</v>
      </c>
      <c r="B38" s="5">
        <v>145</v>
      </c>
      <c r="C38" s="6">
        <v>6484.5</v>
      </c>
      <c r="D38" s="11">
        <f t="shared" si="0"/>
        <v>0</v>
      </c>
      <c r="E38" s="11">
        <f t="shared" si="1"/>
        <v>0</v>
      </c>
      <c r="F38" s="11">
        <f t="shared" si="2"/>
        <v>14.25</v>
      </c>
      <c r="G38" s="6">
        <f t="shared" si="3"/>
        <v>0</v>
      </c>
      <c r="H38" s="7">
        <f t="shared" si="4"/>
        <v>0</v>
      </c>
      <c r="I38" s="7">
        <f t="shared" si="5"/>
        <v>0</v>
      </c>
      <c r="J38" s="11">
        <f t="shared" si="6"/>
        <v>0</v>
      </c>
      <c r="K38" s="19">
        <f t="shared" si="7"/>
        <v>0</v>
      </c>
      <c r="L38" s="19">
        <f t="shared" si="8"/>
        <v>0</v>
      </c>
    </row>
    <row r="39" spans="1:12" x14ac:dyDescent="0.25">
      <c r="A39" s="34">
        <v>3</v>
      </c>
      <c r="B39" s="5">
        <v>144</v>
      </c>
      <c r="C39" s="6">
        <v>6484.5</v>
      </c>
      <c r="D39" s="11">
        <f t="shared" si="0"/>
        <v>0</v>
      </c>
      <c r="E39" s="11">
        <f t="shared" si="1"/>
        <v>0</v>
      </c>
      <c r="F39" s="11">
        <f t="shared" si="2"/>
        <v>14.25</v>
      </c>
      <c r="G39" s="6">
        <f t="shared" si="3"/>
        <v>0</v>
      </c>
      <c r="H39" s="7">
        <f t="shared" si="4"/>
        <v>0</v>
      </c>
      <c r="I39" s="7">
        <f t="shared" si="5"/>
        <v>0</v>
      </c>
      <c r="J39" s="11">
        <f t="shared" si="6"/>
        <v>0</v>
      </c>
      <c r="K39" s="19">
        <f t="shared" si="7"/>
        <v>0</v>
      </c>
      <c r="L39" s="19">
        <f t="shared" si="8"/>
        <v>0</v>
      </c>
    </row>
    <row r="40" spans="1:12" x14ac:dyDescent="0.25">
      <c r="A40" s="34">
        <v>1</v>
      </c>
      <c r="B40" s="5">
        <v>143</v>
      </c>
      <c r="C40" s="6">
        <v>6484.5</v>
      </c>
      <c r="D40" s="11">
        <f t="shared" si="0"/>
        <v>0</v>
      </c>
      <c r="E40" s="11">
        <f t="shared" si="1"/>
        <v>0</v>
      </c>
      <c r="F40" s="11">
        <f t="shared" si="2"/>
        <v>14.25</v>
      </c>
      <c r="G40" s="6">
        <f>(D40-D39)/(B40-B42)*100</f>
        <v>0</v>
      </c>
      <c r="H40" s="7">
        <f>(G40-G39)/(B40-B42)*10</f>
        <v>0</v>
      </c>
      <c r="I40" s="7">
        <f>(H40-H39)/(B40-B42)*10</f>
        <v>0</v>
      </c>
      <c r="J40" s="11">
        <f t="shared" si="6"/>
        <v>0</v>
      </c>
      <c r="K40" s="19">
        <f t="shared" si="7"/>
        <v>0</v>
      </c>
      <c r="L40" s="19">
        <f t="shared" si="8"/>
        <v>0</v>
      </c>
    </row>
    <row r="41" spans="1:12" x14ac:dyDescent="0.25">
      <c r="A41" s="36" t="s">
        <v>17</v>
      </c>
      <c r="B41" s="28">
        <v>142.5</v>
      </c>
      <c r="C41" s="29">
        <v>6484.5</v>
      </c>
      <c r="D41" s="20">
        <f t="shared" ref="D41" si="9">(6484.5-C41)/1000</f>
        <v>0</v>
      </c>
      <c r="E41" s="20">
        <f t="shared" ref="E41" si="10">D41*1.6</f>
        <v>0</v>
      </c>
      <c r="F41" s="20">
        <f t="shared" ref="F41" si="11">D41+14.25</f>
        <v>14.25</v>
      </c>
      <c r="G41" s="29">
        <f>(D41-D40)/(B41-B43)*100</f>
        <v>0</v>
      </c>
      <c r="H41" s="30">
        <f>(G41-G40)/(B41-B43)*10</f>
        <v>0</v>
      </c>
      <c r="I41" s="30">
        <f>(H41-H40)/(B41-B43)*10</f>
        <v>0</v>
      </c>
      <c r="J41" s="20">
        <f t="shared" ref="J41" si="12">G41*(360*4000/60)/100000</f>
        <v>0</v>
      </c>
      <c r="K41" s="21">
        <f t="shared" ref="K41" si="13">H41*(360*4000/60)*(360*4000/60)/1000000</f>
        <v>0</v>
      </c>
      <c r="L41" s="21">
        <f t="shared" ref="L41" si="14">I41*(360*4000/60)*(360*4000/60)*(360*4000/60)/1000000</f>
        <v>0</v>
      </c>
    </row>
    <row r="42" spans="1:12" x14ac:dyDescent="0.25">
      <c r="A42" s="34">
        <v>-1</v>
      </c>
      <c r="B42" s="5">
        <v>142</v>
      </c>
      <c r="C42" s="6">
        <v>6484.5</v>
      </c>
      <c r="D42" s="11">
        <f t="shared" si="0"/>
        <v>0</v>
      </c>
      <c r="E42" s="11">
        <f t="shared" si="1"/>
        <v>0</v>
      </c>
      <c r="F42" s="11">
        <f t="shared" si="2"/>
        <v>14.25</v>
      </c>
      <c r="G42" s="6">
        <f>(D42-D40)/(B42-B43)*100</f>
        <v>0</v>
      </c>
      <c r="H42" s="7">
        <f>(G42-G40)/(B42-B43)*10</f>
        <v>0</v>
      </c>
      <c r="I42" s="7">
        <f>(H42-H40)/(B42-B43)*10</f>
        <v>0</v>
      </c>
      <c r="J42" s="11">
        <f t="shared" si="6"/>
        <v>0</v>
      </c>
      <c r="K42" s="19">
        <f t="shared" si="7"/>
        <v>0</v>
      </c>
      <c r="L42" s="19">
        <f t="shared" si="8"/>
        <v>0</v>
      </c>
    </row>
    <row r="43" spans="1:12" x14ac:dyDescent="0.25">
      <c r="A43" s="34">
        <v>-3</v>
      </c>
      <c r="B43" s="5">
        <v>141</v>
      </c>
      <c r="C43" s="6">
        <v>6484.5</v>
      </c>
      <c r="D43" s="11">
        <f t="shared" si="0"/>
        <v>0</v>
      </c>
      <c r="E43" s="11">
        <f t="shared" si="1"/>
        <v>0</v>
      </c>
      <c r="F43" s="11">
        <f t="shared" si="2"/>
        <v>14.25</v>
      </c>
      <c r="G43" s="6">
        <f t="shared" si="3"/>
        <v>0</v>
      </c>
      <c r="H43" s="7">
        <f t="shared" si="4"/>
        <v>0</v>
      </c>
      <c r="I43" s="7">
        <f t="shared" si="5"/>
        <v>0</v>
      </c>
      <c r="J43" s="11">
        <f t="shared" si="6"/>
        <v>0</v>
      </c>
      <c r="K43" s="19">
        <f t="shared" si="7"/>
        <v>0</v>
      </c>
      <c r="L43" s="19">
        <f t="shared" si="8"/>
        <v>0</v>
      </c>
    </row>
    <row r="44" spans="1:12" x14ac:dyDescent="0.25">
      <c r="A44" s="34">
        <v>-5</v>
      </c>
      <c r="B44" s="5">
        <v>140</v>
      </c>
      <c r="C44" s="6">
        <v>6484.5</v>
      </c>
      <c r="D44" s="11">
        <f t="shared" si="0"/>
        <v>0</v>
      </c>
      <c r="E44" s="11">
        <f t="shared" si="1"/>
        <v>0</v>
      </c>
      <c r="F44" s="11">
        <f t="shared" si="2"/>
        <v>14.25</v>
      </c>
      <c r="G44" s="6">
        <f t="shared" si="3"/>
        <v>0</v>
      </c>
      <c r="H44" s="7">
        <f t="shared" si="4"/>
        <v>0</v>
      </c>
      <c r="I44" s="7">
        <f t="shared" si="5"/>
        <v>0</v>
      </c>
      <c r="J44" s="11">
        <f t="shared" si="6"/>
        <v>0</v>
      </c>
      <c r="K44" s="19">
        <f t="shared" si="7"/>
        <v>0</v>
      </c>
      <c r="L44" s="19">
        <f t="shared" si="8"/>
        <v>0</v>
      </c>
    </row>
    <row r="45" spans="1:12" x14ac:dyDescent="0.25">
      <c r="A45" s="34">
        <v>-7</v>
      </c>
      <c r="B45" s="5">
        <v>139</v>
      </c>
      <c r="C45" s="6">
        <v>6484.5</v>
      </c>
      <c r="D45" s="11">
        <f t="shared" si="0"/>
        <v>0</v>
      </c>
      <c r="E45" s="11">
        <f t="shared" si="1"/>
        <v>0</v>
      </c>
      <c r="F45" s="11">
        <f t="shared" si="2"/>
        <v>14.25</v>
      </c>
      <c r="G45" s="6">
        <f t="shared" si="3"/>
        <v>0</v>
      </c>
      <c r="H45" s="7">
        <f t="shared" si="4"/>
        <v>0</v>
      </c>
      <c r="I45" s="7">
        <f t="shared" si="5"/>
        <v>0</v>
      </c>
      <c r="J45" s="11">
        <f t="shared" si="6"/>
        <v>0</v>
      </c>
      <c r="K45" s="19">
        <f t="shared" si="7"/>
        <v>0</v>
      </c>
      <c r="L45" s="19">
        <f t="shared" si="8"/>
        <v>0</v>
      </c>
    </row>
    <row r="46" spans="1:12" x14ac:dyDescent="0.25">
      <c r="A46" s="34">
        <v>-9</v>
      </c>
      <c r="B46" s="5">
        <v>138</v>
      </c>
      <c r="C46" s="6">
        <v>6484.5</v>
      </c>
      <c r="D46" s="11">
        <f t="shared" si="0"/>
        <v>0</v>
      </c>
      <c r="E46" s="11">
        <f t="shared" si="1"/>
        <v>0</v>
      </c>
      <c r="F46" s="11">
        <f t="shared" si="2"/>
        <v>14.25</v>
      </c>
      <c r="G46" s="6">
        <f t="shared" si="3"/>
        <v>0</v>
      </c>
      <c r="H46" s="7">
        <f t="shared" si="4"/>
        <v>0</v>
      </c>
      <c r="I46" s="7">
        <f t="shared" si="5"/>
        <v>0</v>
      </c>
      <c r="J46" s="11">
        <f t="shared" si="6"/>
        <v>0</v>
      </c>
      <c r="K46" s="19">
        <f t="shared" si="7"/>
        <v>0</v>
      </c>
      <c r="L46" s="19">
        <f t="shared" si="8"/>
        <v>0</v>
      </c>
    </row>
    <row r="47" spans="1:12" x14ac:dyDescent="0.25">
      <c r="A47" s="34">
        <v>-11</v>
      </c>
      <c r="B47" s="5">
        <v>137</v>
      </c>
      <c r="C47" s="6">
        <v>6484.5</v>
      </c>
      <c r="D47" s="11">
        <f t="shared" si="0"/>
        <v>0</v>
      </c>
      <c r="E47" s="11">
        <f t="shared" si="1"/>
        <v>0</v>
      </c>
      <c r="F47" s="11">
        <f t="shared" si="2"/>
        <v>14.25</v>
      </c>
      <c r="G47" s="6">
        <f t="shared" si="3"/>
        <v>0</v>
      </c>
      <c r="H47" s="7">
        <f t="shared" si="4"/>
        <v>0</v>
      </c>
      <c r="I47" s="7">
        <f t="shared" si="5"/>
        <v>0</v>
      </c>
      <c r="J47" s="11">
        <f t="shared" si="6"/>
        <v>0</v>
      </c>
      <c r="K47" s="19">
        <f t="shared" si="7"/>
        <v>0</v>
      </c>
      <c r="L47" s="19">
        <f t="shared" si="8"/>
        <v>0</v>
      </c>
    </row>
    <row r="48" spans="1:12" x14ac:dyDescent="0.25">
      <c r="A48" s="34">
        <v>-13</v>
      </c>
      <c r="B48" s="5">
        <v>136</v>
      </c>
      <c r="C48" s="6">
        <v>6484.5</v>
      </c>
      <c r="D48" s="11">
        <f t="shared" si="0"/>
        <v>0</v>
      </c>
      <c r="E48" s="11">
        <f t="shared" si="1"/>
        <v>0</v>
      </c>
      <c r="F48" s="11">
        <f t="shared" si="2"/>
        <v>14.25</v>
      </c>
      <c r="G48" s="6">
        <f t="shared" si="3"/>
        <v>0</v>
      </c>
      <c r="H48" s="7">
        <f t="shared" si="4"/>
        <v>0</v>
      </c>
      <c r="I48" s="7">
        <f t="shared" si="5"/>
        <v>0</v>
      </c>
      <c r="J48" s="11">
        <f t="shared" si="6"/>
        <v>0</v>
      </c>
      <c r="K48" s="19">
        <f t="shared" si="7"/>
        <v>0</v>
      </c>
      <c r="L48" s="19">
        <f t="shared" si="8"/>
        <v>0</v>
      </c>
    </row>
    <row r="49" spans="1:12" x14ac:dyDescent="0.25">
      <c r="A49" s="34">
        <v>-15</v>
      </c>
      <c r="B49" s="5">
        <v>135</v>
      </c>
      <c r="C49" s="6">
        <v>6484.5</v>
      </c>
      <c r="D49" s="11">
        <f t="shared" si="0"/>
        <v>0</v>
      </c>
      <c r="E49" s="11">
        <f t="shared" si="1"/>
        <v>0</v>
      </c>
      <c r="F49" s="11">
        <f t="shared" si="2"/>
        <v>14.25</v>
      </c>
      <c r="G49" s="6">
        <f t="shared" si="3"/>
        <v>0</v>
      </c>
      <c r="H49" s="7">
        <f t="shared" si="4"/>
        <v>0</v>
      </c>
      <c r="I49" s="7">
        <f t="shared" si="5"/>
        <v>0</v>
      </c>
      <c r="J49" s="11">
        <f t="shared" si="6"/>
        <v>0</v>
      </c>
      <c r="K49" s="19">
        <f t="shared" si="7"/>
        <v>0</v>
      </c>
      <c r="L49" s="19">
        <f t="shared" si="8"/>
        <v>0</v>
      </c>
    </row>
    <row r="50" spans="1:12" x14ac:dyDescent="0.25">
      <c r="A50" s="34">
        <v>-17</v>
      </c>
      <c r="B50" s="5">
        <v>134</v>
      </c>
      <c r="C50" s="6">
        <v>6484.5</v>
      </c>
      <c r="D50" s="11">
        <f t="shared" si="0"/>
        <v>0</v>
      </c>
      <c r="E50" s="11">
        <f t="shared" si="1"/>
        <v>0</v>
      </c>
      <c r="F50" s="11">
        <f t="shared" si="2"/>
        <v>14.25</v>
      </c>
      <c r="G50" s="6">
        <f t="shared" si="3"/>
        <v>0</v>
      </c>
      <c r="H50" s="7">
        <f t="shared" si="4"/>
        <v>0</v>
      </c>
      <c r="I50" s="7">
        <f t="shared" si="5"/>
        <v>0</v>
      </c>
      <c r="J50" s="11">
        <f t="shared" si="6"/>
        <v>0</v>
      </c>
      <c r="K50" s="19">
        <f t="shared" si="7"/>
        <v>0</v>
      </c>
      <c r="L50" s="19">
        <f t="shared" si="8"/>
        <v>0</v>
      </c>
    </row>
    <row r="51" spans="1:12" x14ac:dyDescent="0.25">
      <c r="A51" s="34">
        <v>-19</v>
      </c>
      <c r="B51" s="5">
        <v>133</v>
      </c>
      <c r="C51" s="6">
        <v>6484.5</v>
      </c>
      <c r="D51" s="11">
        <f t="shared" si="0"/>
        <v>0</v>
      </c>
      <c r="E51" s="11">
        <f t="shared" si="1"/>
        <v>0</v>
      </c>
      <c r="F51" s="11">
        <f t="shared" si="2"/>
        <v>14.25</v>
      </c>
      <c r="G51" s="6">
        <f t="shared" si="3"/>
        <v>0</v>
      </c>
      <c r="H51" s="7">
        <f t="shared" si="4"/>
        <v>0</v>
      </c>
      <c r="I51" s="7">
        <f t="shared" si="5"/>
        <v>0</v>
      </c>
      <c r="J51" s="11">
        <f t="shared" si="6"/>
        <v>0</v>
      </c>
      <c r="K51" s="19">
        <f t="shared" si="7"/>
        <v>0</v>
      </c>
      <c r="L51" s="19">
        <f t="shared" si="8"/>
        <v>0</v>
      </c>
    </row>
    <row r="52" spans="1:12" x14ac:dyDescent="0.25">
      <c r="A52" s="34">
        <v>-21</v>
      </c>
      <c r="B52" s="5">
        <v>132</v>
      </c>
      <c r="C52" s="6">
        <v>6484.5</v>
      </c>
      <c r="D52" s="11">
        <f t="shared" si="0"/>
        <v>0</v>
      </c>
      <c r="E52" s="11">
        <f t="shared" si="1"/>
        <v>0</v>
      </c>
      <c r="F52" s="11">
        <f t="shared" si="2"/>
        <v>14.25</v>
      </c>
      <c r="G52" s="6">
        <f t="shared" si="3"/>
        <v>0</v>
      </c>
      <c r="H52" s="7">
        <f t="shared" si="4"/>
        <v>0</v>
      </c>
      <c r="I52" s="7">
        <f t="shared" si="5"/>
        <v>0</v>
      </c>
      <c r="J52" s="11">
        <f t="shared" si="6"/>
        <v>0</v>
      </c>
      <c r="K52" s="19">
        <f t="shared" si="7"/>
        <v>0</v>
      </c>
      <c r="L52" s="19">
        <f t="shared" si="8"/>
        <v>0</v>
      </c>
    </row>
    <row r="53" spans="1:12" x14ac:dyDescent="0.25">
      <c r="A53" s="34">
        <v>-23</v>
      </c>
      <c r="B53" s="5">
        <v>131</v>
      </c>
      <c r="C53" s="6">
        <v>6484.5</v>
      </c>
      <c r="D53" s="11">
        <f t="shared" si="0"/>
        <v>0</v>
      </c>
      <c r="E53" s="11">
        <f t="shared" si="1"/>
        <v>0</v>
      </c>
      <c r="F53" s="11">
        <f t="shared" si="2"/>
        <v>14.25</v>
      </c>
      <c r="G53" s="6">
        <f t="shared" si="3"/>
        <v>0</v>
      </c>
      <c r="H53" s="7">
        <f t="shared" si="4"/>
        <v>0</v>
      </c>
      <c r="I53" s="7">
        <f t="shared" si="5"/>
        <v>0</v>
      </c>
      <c r="J53" s="11">
        <f t="shared" si="6"/>
        <v>0</v>
      </c>
      <c r="K53" s="19">
        <f t="shared" si="7"/>
        <v>0</v>
      </c>
      <c r="L53" s="19">
        <f t="shared" si="8"/>
        <v>0</v>
      </c>
    </row>
    <row r="54" spans="1:12" x14ac:dyDescent="0.25">
      <c r="A54" s="34">
        <v>-25</v>
      </c>
      <c r="B54" s="5">
        <v>130</v>
      </c>
      <c r="C54" s="6">
        <v>6484.5</v>
      </c>
      <c r="D54" s="11">
        <f t="shared" si="0"/>
        <v>0</v>
      </c>
      <c r="E54" s="11">
        <f t="shared" si="1"/>
        <v>0</v>
      </c>
      <c r="F54" s="11">
        <f t="shared" si="2"/>
        <v>14.25</v>
      </c>
      <c r="G54" s="6">
        <f t="shared" si="3"/>
        <v>0</v>
      </c>
      <c r="H54" s="7">
        <f t="shared" si="4"/>
        <v>0</v>
      </c>
      <c r="I54" s="7">
        <f t="shared" si="5"/>
        <v>0</v>
      </c>
      <c r="J54" s="11">
        <f t="shared" si="6"/>
        <v>0</v>
      </c>
      <c r="K54" s="19">
        <f t="shared" si="7"/>
        <v>0</v>
      </c>
      <c r="L54" s="19">
        <f t="shared" si="8"/>
        <v>0</v>
      </c>
    </row>
    <row r="55" spans="1:12" x14ac:dyDescent="0.25">
      <c r="A55" s="34">
        <v>-27</v>
      </c>
      <c r="B55" s="5">
        <v>129</v>
      </c>
      <c r="C55" s="6">
        <v>6484.5</v>
      </c>
      <c r="D55" s="11">
        <f t="shared" si="0"/>
        <v>0</v>
      </c>
      <c r="E55" s="11">
        <f t="shared" si="1"/>
        <v>0</v>
      </c>
      <c r="F55" s="11">
        <f t="shared" si="2"/>
        <v>14.25</v>
      </c>
      <c r="G55" s="6">
        <f t="shared" si="3"/>
        <v>0</v>
      </c>
      <c r="H55" s="7">
        <f t="shared" si="4"/>
        <v>0</v>
      </c>
      <c r="I55" s="7">
        <f t="shared" si="5"/>
        <v>0</v>
      </c>
      <c r="J55" s="11">
        <f t="shared" si="6"/>
        <v>0</v>
      </c>
      <c r="K55" s="19">
        <f t="shared" si="7"/>
        <v>0</v>
      </c>
      <c r="L55" s="19">
        <f t="shared" si="8"/>
        <v>0</v>
      </c>
    </row>
    <row r="56" spans="1:12" x14ac:dyDescent="0.25">
      <c r="A56" s="34">
        <v>-29</v>
      </c>
      <c r="B56" s="5">
        <v>128</v>
      </c>
      <c r="C56" s="6">
        <v>6484.5</v>
      </c>
      <c r="D56" s="11">
        <f t="shared" si="0"/>
        <v>0</v>
      </c>
      <c r="E56" s="11">
        <f t="shared" si="1"/>
        <v>0</v>
      </c>
      <c r="F56" s="11">
        <f t="shared" si="2"/>
        <v>14.25</v>
      </c>
      <c r="G56" s="6">
        <f t="shared" si="3"/>
        <v>0</v>
      </c>
      <c r="H56" s="7">
        <f t="shared" si="4"/>
        <v>0</v>
      </c>
      <c r="I56" s="7">
        <f t="shared" si="5"/>
        <v>0</v>
      </c>
      <c r="J56" s="11">
        <f t="shared" si="6"/>
        <v>0</v>
      </c>
      <c r="K56" s="19">
        <f t="shared" si="7"/>
        <v>0</v>
      </c>
      <c r="L56" s="19">
        <f t="shared" si="8"/>
        <v>0</v>
      </c>
    </row>
    <row r="57" spans="1:12" x14ac:dyDescent="0.25">
      <c r="A57" s="34">
        <v>-31</v>
      </c>
      <c r="B57" s="5">
        <v>127</v>
      </c>
      <c r="C57" s="6">
        <v>6484.5</v>
      </c>
      <c r="D57" s="11">
        <f t="shared" si="0"/>
        <v>0</v>
      </c>
      <c r="E57" s="11">
        <f t="shared" si="1"/>
        <v>0</v>
      </c>
      <c r="F57" s="11">
        <f t="shared" si="2"/>
        <v>14.25</v>
      </c>
      <c r="G57" s="6">
        <f t="shared" si="3"/>
        <v>0</v>
      </c>
      <c r="H57" s="7">
        <f t="shared" si="4"/>
        <v>0</v>
      </c>
      <c r="I57" s="7">
        <f t="shared" si="5"/>
        <v>0</v>
      </c>
      <c r="J57" s="11">
        <f t="shared" si="6"/>
        <v>0</v>
      </c>
      <c r="K57" s="19">
        <f t="shared" si="7"/>
        <v>0</v>
      </c>
      <c r="L57" s="19">
        <f t="shared" si="8"/>
        <v>0</v>
      </c>
    </row>
    <row r="58" spans="1:12" x14ac:dyDescent="0.25">
      <c r="A58" s="34">
        <v>-33</v>
      </c>
      <c r="B58" s="5">
        <v>126</v>
      </c>
      <c r="C58" s="6">
        <v>6484.5</v>
      </c>
      <c r="D58" s="11">
        <f t="shared" si="0"/>
        <v>0</v>
      </c>
      <c r="E58" s="11">
        <f t="shared" si="1"/>
        <v>0</v>
      </c>
      <c r="F58" s="11">
        <f t="shared" si="2"/>
        <v>14.25</v>
      </c>
      <c r="G58" s="6">
        <f t="shared" si="3"/>
        <v>0</v>
      </c>
      <c r="H58" s="7">
        <f t="shared" si="4"/>
        <v>0</v>
      </c>
      <c r="I58" s="7">
        <f t="shared" si="5"/>
        <v>0</v>
      </c>
      <c r="J58" s="11">
        <f t="shared" si="6"/>
        <v>0</v>
      </c>
      <c r="K58" s="19">
        <f t="shared" si="7"/>
        <v>0</v>
      </c>
      <c r="L58" s="19">
        <f t="shared" si="8"/>
        <v>0</v>
      </c>
    </row>
    <row r="59" spans="1:12" x14ac:dyDescent="0.25">
      <c r="A59" s="34">
        <v>-35</v>
      </c>
      <c r="B59" s="5">
        <v>125</v>
      </c>
      <c r="C59" s="6">
        <v>6484.5</v>
      </c>
      <c r="D59" s="11">
        <f t="shared" si="0"/>
        <v>0</v>
      </c>
      <c r="E59" s="11">
        <f t="shared" si="1"/>
        <v>0</v>
      </c>
      <c r="F59" s="11">
        <f t="shared" si="2"/>
        <v>14.25</v>
      </c>
      <c r="G59" s="6">
        <f t="shared" si="3"/>
        <v>0</v>
      </c>
      <c r="H59" s="7">
        <f t="shared" si="4"/>
        <v>0</v>
      </c>
      <c r="I59" s="7">
        <f t="shared" si="5"/>
        <v>0</v>
      </c>
      <c r="J59" s="11">
        <f t="shared" si="6"/>
        <v>0</v>
      </c>
      <c r="K59" s="19">
        <f t="shared" si="7"/>
        <v>0</v>
      </c>
      <c r="L59" s="19">
        <f t="shared" si="8"/>
        <v>0</v>
      </c>
    </row>
    <row r="60" spans="1:12" x14ac:dyDescent="0.25">
      <c r="A60" s="34">
        <v>-37</v>
      </c>
      <c r="B60" s="5">
        <v>124</v>
      </c>
      <c r="C60" s="6">
        <v>6484.5</v>
      </c>
      <c r="D60" s="11">
        <f t="shared" si="0"/>
        <v>0</v>
      </c>
      <c r="E60" s="11">
        <f t="shared" si="1"/>
        <v>0</v>
      </c>
      <c r="F60" s="11">
        <f t="shared" si="2"/>
        <v>14.25</v>
      </c>
      <c r="G60" s="6">
        <f t="shared" si="3"/>
        <v>0</v>
      </c>
      <c r="H60" s="7">
        <f t="shared" si="4"/>
        <v>0</v>
      </c>
      <c r="I60" s="7">
        <f t="shared" si="5"/>
        <v>0</v>
      </c>
      <c r="J60" s="11">
        <f t="shared" si="6"/>
        <v>0</v>
      </c>
      <c r="K60" s="19">
        <f t="shared" si="7"/>
        <v>0</v>
      </c>
      <c r="L60" s="19">
        <f t="shared" si="8"/>
        <v>0</v>
      </c>
    </row>
    <row r="61" spans="1:12" x14ac:dyDescent="0.25">
      <c r="A61" s="34">
        <v>-39</v>
      </c>
      <c r="B61" s="5">
        <v>123</v>
      </c>
      <c r="C61" s="6">
        <v>6484.5</v>
      </c>
      <c r="D61" s="11">
        <f t="shared" si="0"/>
        <v>0</v>
      </c>
      <c r="E61" s="11">
        <f t="shared" si="1"/>
        <v>0</v>
      </c>
      <c r="F61" s="11">
        <f t="shared" si="2"/>
        <v>14.25</v>
      </c>
      <c r="G61" s="6">
        <f t="shared" si="3"/>
        <v>0</v>
      </c>
      <c r="H61" s="7">
        <f t="shared" si="4"/>
        <v>0</v>
      </c>
      <c r="I61" s="7">
        <f t="shared" si="5"/>
        <v>0</v>
      </c>
      <c r="J61" s="11">
        <f t="shared" si="6"/>
        <v>0</v>
      </c>
      <c r="K61" s="19">
        <f t="shared" si="7"/>
        <v>0</v>
      </c>
      <c r="L61" s="19">
        <f t="shared" si="8"/>
        <v>0</v>
      </c>
    </row>
    <row r="62" spans="1:12" x14ac:dyDescent="0.25">
      <c r="A62" s="34">
        <v>-41</v>
      </c>
      <c r="B62" s="5">
        <v>122</v>
      </c>
      <c r="C62" s="6">
        <v>6484.5</v>
      </c>
      <c r="D62" s="11">
        <f t="shared" si="0"/>
        <v>0</v>
      </c>
      <c r="E62" s="11">
        <f t="shared" si="1"/>
        <v>0</v>
      </c>
      <c r="F62" s="11">
        <f t="shared" si="2"/>
        <v>14.25</v>
      </c>
      <c r="G62" s="6">
        <f t="shared" si="3"/>
        <v>0</v>
      </c>
      <c r="H62" s="7">
        <f t="shared" si="4"/>
        <v>0</v>
      </c>
      <c r="I62" s="7">
        <f t="shared" si="5"/>
        <v>0</v>
      </c>
      <c r="J62" s="11">
        <f t="shared" si="6"/>
        <v>0</v>
      </c>
      <c r="K62" s="19">
        <f t="shared" si="7"/>
        <v>0</v>
      </c>
      <c r="L62" s="19">
        <f t="shared" si="8"/>
        <v>0</v>
      </c>
    </row>
    <row r="63" spans="1:12" x14ac:dyDescent="0.25">
      <c r="A63" s="34">
        <v>-43</v>
      </c>
      <c r="B63" s="5">
        <v>121</v>
      </c>
      <c r="C63" s="6">
        <v>6484.5</v>
      </c>
      <c r="D63" s="11">
        <f t="shared" si="0"/>
        <v>0</v>
      </c>
      <c r="E63" s="11">
        <f t="shared" si="1"/>
        <v>0</v>
      </c>
      <c r="F63" s="11">
        <f t="shared" si="2"/>
        <v>14.25</v>
      </c>
      <c r="G63" s="6">
        <f t="shared" si="3"/>
        <v>0</v>
      </c>
      <c r="H63" s="7">
        <f t="shared" si="4"/>
        <v>0</v>
      </c>
      <c r="I63" s="7">
        <f t="shared" si="5"/>
        <v>0</v>
      </c>
      <c r="J63" s="11">
        <f t="shared" si="6"/>
        <v>0</v>
      </c>
      <c r="K63" s="19">
        <f t="shared" si="7"/>
        <v>0</v>
      </c>
      <c r="L63" s="19">
        <f t="shared" si="8"/>
        <v>0</v>
      </c>
    </row>
    <row r="64" spans="1:12" x14ac:dyDescent="0.25">
      <c r="A64" s="34">
        <v>-45</v>
      </c>
      <c r="B64" s="5">
        <v>120</v>
      </c>
      <c r="C64" s="6">
        <v>6484.5</v>
      </c>
      <c r="D64" s="11">
        <f t="shared" si="0"/>
        <v>0</v>
      </c>
      <c r="E64" s="11">
        <f t="shared" si="1"/>
        <v>0</v>
      </c>
      <c r="F64" s="11">
        <f t="shared" si="2"/>
        <v>14.25</v>
      </c>
      <c r="G64" s="6">
        <f t="shared" si="3"/>
        <v>0</v>
      </c>
      <c r="H64" s="7">
        <f t="shared" si="4"/>
        <v>0</v>
      </c>
      <c r="I64" s="7">
        <f t="shared" si="5"/>
        <v>0</v>
      </c>
      <c r="J64" s="11">
        <f t="shared" si="6"/>
        <v>0</v>
      </c>
      <c r="K64" s="19">
        <f t="shared" si="7"/>
        <v>0</v>
      </c>
      <c r="L64" s="19">
        <f t="shared" si="8"/>
        <v>0</v>
      </c>
    </row>
    <row r="65" spans="1:12" x14ac:dyDescent="0.25">
      <c r="A65" s="34">
        <v>-47</v>
      </c>
      <c r="B65" s="5">
        <v>119</v>
      </c>
      <c r="C65" s="6">
        <v>6484.5</v>
      </c>
      <c r="D65" s="11">
        <f t="shared" si="0"/>
        <v>0</v>
      </c>
      <c r="E65" s="11">
        <f t="shared" si="1"/>
        <v>0</v>
      </c>
      <c r="F65" s="11">
        <f t="shared" si="2"/>
        <v>14.25</v>
      </c>
      <c r="G65" s="6">
        <f t="shared" si="3"/>
        <v>0</v>
      </c>
      <c r="H65" s="7">
        <f t="shared" si="4"/>
        <v>0</v>
      </c>
      <c r="I65" s="7">
        <f t="shared" si="5"/>
        <v>0</v>
      </c>
      <c r="J65" s="11">
        <f t="shared" si="6"/>
        <v>0</v>
      </c>
      <c r="K65" s="19">
        <f t="shared" si="7"/>
        <v>0</v>
      </c>
      <c r="L65" s="19">
        <f t="shared" si="8"/>
        <v>0</v>
      </c>
    </row>
    <row r="66" spans="1:12" x14ac:dyDescent="0.25">
      <c r="A66" s="34">
        <v>-49</v>
      </c>
      <c r="B66" s="5">
        <v>118</v>
      </c>
      <c r="C66" s="6">
        <v>6484.5</v>
      </c>
      <c r="D66" s="11">
        <f t="shared" si="0"/>
        <v>0</v>
      </c>
      <c r="E66" s="11">
        <f t="shared" si="1"/>
        <v>0</v>
      </c>
      <c r="F66" s="11">
        <f t="shared" si="2"/>
        <v>14.25</v>
      </c>
      <c r="G66" s="6">
        <f t="shared" si="3"/>
        <v>0</v>
      </c>
      <c r="H66" s="7">
        <f t="shared" si="4"/>
        <v>0</v>
      </c>
      <c r="I66" s="7">
        <f t="shared" si="5"/>
        <v>0</v>
      </c>
      <c r="J66" s="11">
        <f t="shared" si="6"/>
        <v>0</v>
      </c>
      <c r="K66" s="19">
        <f t="shared" si="7"/>
        <v>0</v>
      </c>
      <c r="L66" s="19">
        <f t="shared" si="8"/>
        <v>0</v>
      </c>
    </row>
    <row r="67" spans="1:12" x14ac:dyDescent="0.25">
      <c r="A67" s="34">
        <v>-51</v>
      </c>
      <c r="B67" s="5">
        <v>117</v>
      </c>
      <c r="C67" s="6">
        <v>6484.5</v>
      </c>
      <c r="D67" s="11">
        <f t="shared" si="0"/>
        <v>0</v>
      </c>
      <c r="E67" s="11">
        <f t="shared" si="1"/>
        <v>0</v>
      </c>
      <c r="F67" s="11">
        <f t="shared" si="2"/>
        <v>14.25</v>
      </c>
      <c r="G67" s="6">
        <f t="shared" si="3"/>
        <v>0</v>
      </c>
      <c r="H67" s="7">
        <f t="shared" si="4"/>
        <v>0</v>
      </c>
      <c r="I67" s="7">
        <f t="shared" si="5"/>
        <v>0</v>
      </c>
      <c r="J67" s="11">
        <f t="shared" si="6"/>
        <v>0</v>
      </c>
      <c r="K67" s="19">
        <f t="shared" si="7"/>
        <v>0</v>
      </c>
      <c r="L67" s="19">
        <f t="shared" si="8"/>
        <v>0</v>
      </c>
    </row>
    <row r="68" spans="1:12" x14ac:dyDescent="0.25">
      <c r="A68" s="34">
        <v>-53</v>
      </c>
      <c r="B68" s="5">
        <v>116</v>
      </c>
      <c r="C68" s="6">
        <v>6484.5</v>
      </c>
      <c r="D68" s="11">
        <f t="shared" ref="D68:D75" si="15">(6484.5-C68)/1000</f>
        <v>0</v>
      </c>
      <c r="E68" s="11">
        <f t="shared" si="1"/>
        <v>0</v>
      </c>
      <c r="F68" s="11">
        <f t="shared" si="2"/>
        <v>14.25</v>
      </c>
      <c r="G68" s="6">
        <f t="shared" si="3"/>
        <v>0</v>
      </c>
      <c r="H68" s="7">
        <f t="shared" si="4"/>
        <v>0</v>
      </c>
      <c r="I68" s="7">
        <f t="shared" si="5"/>
        <v>0</v>
      </c>
      <c r="J68" s="11">
        <f t="shared" si="6"/>
        <v>0</v>
      </c>
      <c r="K68" s="19">
        <f t="shared" si="7"/>
        <v>0</v>
      </c>
      <c r="L68" s="19">
        <f t="shared" si="8"/>
        <v>0</v>
      </c>
    </row>
    <row r="69" spans="1:12" x14ac:dyDescent="0.25">
      <c r="A69" s="34">
        <v>-55</v>
      </c>
      <c r="B69" s="5">
        <v>115</v>
      </c>
      <c r="C69" s="6">
        <v>6484.5</v>
      </c>
      <c r="D69" s="11">
        <f t="shared" si="15"/>
        <v>0</v>
      </c>
      <c r="E69" s="11">
        <f t="shared" ref="E69:E133" si="16">D69*1.6</f>
        <v>0</v>
      </c>
      <c r="F69" s="11">
        <f t="shared" ref="F69:F133" si="17">D69+14.25</f>
        <v>14.25</v>
      </c>
      <c r="G69" s="6">
        <f t="shared" ref="G69:G130" si="18">(D69-D68)/(B69-B70)*100</f>
        <v>0</v>
      </c>
      <c r="H69" s="7">
        <f t="shared" ref="H69:H130" si="19">(G69-G68)/(B69-B70)*10</f>
        <v>0</v>
      </c>
      <c r="I69" s="7">
        <f t="shared" ref="I69:I130" si="20">(H69-H68)/(B69-B70)*10</f>
        <v>0</v>
      </c>
      <c r="J69" s="11">
        <f t="shared" ref="J69:J133" si="21">G69*(360*4000/60)/100000</f>
        <v>0</v>
      </c>
      <c r="K69" s="19">
        <f t="shared" ref="K69:K133" si="22">H69*(360*4000/60)*(360*4000/60)/1000000</f>
        <v>0</v>
      </c>
      <c r="L69" s="19">
        <f t="shared" ref="L69:L133" si="23">I69*(360*4000/60)*(360*4000/60)*(360*4000/60)/1000000</f>
        <v>0</v>
      </c>
    </row>
    <row r="70" spans="1:12" x14ac:dyDescent="0.25">
      <c r="A70" s="34">
        <v>-57</v>
      </c>
      <c r="B70" s="5">
        <v>114</v>
      </c>
      <c r="C70" s="6">
        <v>6484.5</v>
      </c>
      <c r="D70" s="11">
        <f t="shared" si="15"/>
        <v>0</v>
      </c>
      <c r="E70" s="11">
        <f t="shared" si="16"/>
        <v>0</v>
      </c>
      <c r="F70" s="11">
        <f t="shared" si="17"/>
        <v>14.25</v>
      </c>
      <c r="G70" s="6">
        <f t="shared" si="18"/>
        <v>0</v>
      </c>
      <c r="H70" s="7">
        <f t="shared" si="19"/>
        <v>0</v>
      </c>
      <c r="I70" s="7">
        <f t="shared" si="20"/>
        <v>0</v>
      </c>
      <c r="J70" s="11">
        <f t="shared" si="21"/>
        <v>0</v>
      </c>
      <c r="K70" s="19">
        <f t="shared" si="22"/>
        <v>0</v>
      </c>
      <c r="L70" s="19">
        <f t="shared" si="23"/>
        <v>0</v>
      </c>
    </row>
    <row r="71" spans="1:12" x14ac:dyDescent="0.25">
      <c r="A71" s="34">
        <v>-59</v>
      </c>
      <c r="B71" s="5">
        <v>113</v>
      </c>
      <c r="C71" s="6">
        <v>6484.5</v>
      </c>
      <c r="D71" s="11">
        <f t="shared" si="15"/>
        <v>0</v>
      </c>
      <c r="E71" s="11">
        <f t="shared" si="16"/>
        <v>0</v>
      </c>
      <c r="F71" s="11">
        <f t="shared" si="17"/>
        <v>14.25</v>
      </c>
      <c r="G71" s="6">
        <f t="shared" si="18"/>
        <v>0</v>
      </c>
      <c r="H71" s="7">
        <f t="shared" si="19"/>
        <v>0</v>
      </c>
      <c r="I71" s="7">
        <f t="shared" si="20"/>
        <v>0</v>
      </c>
      <c r="J71" s="11">
        <f t="shared" si="21"/>
        <v>0</v>
      </c>
      <c r="K71" s="19">
        <f t="shared" si="22"/>
        <v>0</v>
      </c>
      <c r="L71" s="19">
        <f t="shared" si="23"/>
        <v>0</v>
      </c>
    </row>
    <row r="72" spans="1:12" x14ac:dyDescent="0.25">
      <c r="A72" s="34">
        <v>-61</v>
      </c>
      <c r="B72" s="5">
        <v>112</v>
      </c>
      <c r="C72" s="6">
        <v>6484.5</v>
      </c>
      <c r="D72" s="11">
        <f t="shared" si="15"/>
        <v>0</v>
      </c>
      <c r="E72" s="11">
        <f t="shared" si="16"/>
        <v>0</v>
      </c>
      <c r="F72" s="11">
        <f t="shared" si="17"/>
        <v>14.25</v>
      </c>
      <c r="G72" s="6">
        <f t="shared" si="18"/>
        <v>0</v>
      </c>
      <c r="H72" s="7">
        <f t="shared" si="19"/>
        <v>0</v>
      </c>
      <c r="I72" s="7">
        <f t="shared" si="20"/>
        <v>0</v>
      </c>
      <c r="J72" s="11">
        <f t="shared" si="21"/>
        <v>0</v>
      </c>
      <c r="K72" s="19">
        <f t="shared" si="22"/>
        <v>0</v>
      </c>
      <c r="L72" s="19">
        <f t="shared" si="23"/>
        <v>0</v>
      </c>
    </row>
    <row r="73" spans="1:12" x14ac:dyDescent="0.25">
      <c r="A73" s="34">
        <v>-63</v>
      </c>
      <c r="B73" s="5">
        <v>111</v>
      </c>
      <c r="C73" s="6">
        <v>6484.5</v>
      </c>
      <c r="D73" s="11">
        <f t="shared" si="15"/>
        <v>0</v>
      </c>
      <c r="E73" s="11">
        <f t="shared" si="16"/>
        <v>0</v>
      </c>
      <c r="F73" s="11">
        <f t="shared" si="17"/>
        <v>14.25</v>
      </c>
      <c r="G73" s="6">
        <f t="shared" si="18"/>
        <v>0</v>
      </c>
      <c r="H73" s="7">
        <f t="shared" si="19"/>
        <v>0</v>
      </c>
      <c r="I73" s="7">
        <f t="shared" si="20"/>
        <v>0</v>
      </c>
      <c r="J73" s="11">
        <f t="shared" si="21"/>
        <v>0</v>
      </c>
      <c r="K73" s="19">
        <f t="shared" si="22"/>
        <v>0</v>
      </c>
      <c r="L73" s="19">
        <f t="shared" si="23"/>
        <v>0</v>
      </c>
    </row>
    <row r="74" spans="1:12" x14ac:dyDescent="0.25">
      <c r="A74" s="34">
        <v>-65</v>
      </c>
      <c r="B74" s="5">
        <v>110</v>
      </c>
      <c r="C74" s="6">
        <v>6484.5</v>
      </c>
      <c r="D74" s="11">
        <f t="shared" si="15"/>
        <v>0</v>
      </c>
      <c r="E74" s="11">
        <f t="shared" si="16"/>
        <v>0</v>
      </c>
      <c r="F74" s="11">
        <f t="shared" si="17"/>
        <v>14.25</v>
      </c>
      <c r="G74" s="6">
        <f t="shared" si="18"/>
        <v>0</v>
      </c>
      <c r="H74" s="7">
        <f t="shared" si="19"/>
        <v>0</v>
      </c>
      <c r="I74" s="7">
        <f t="shared" si="20"/>
        <v>0</v>
      </c>
      <c r="J74" s="11">
        <f t="shared" si="21"/>
        <v>0</v>
      </c>
      <c r="K74" s="19">
        <f t="shared" si="22"/>
        <v>0</v>
      </c>
      <c r="L74" s="19">
        <f t="shared" si="23"/>
        <v>0</v>
      </c>
    </row>
    <row r="75" spans="1:12" x14ac:dyDescent="0.25">
      <c r="A75" s="34">
        <v>-67</v>
      </c>
      <c r="B75" s="5">
        <v>109</v>
      </c>
      <c r="C75" s="6">
        <v>6484.5</v>
      </c>
      <c r="D75" s="11">
        <f t="shared" si="15"/>
        <v>0</v>
      </c>
      <c r="E75" s="11">
        <f t="shared" si="16"/>
        <v>0</v>
      </c>
      <c r="F75" s="11">
        <f t="shared" si="17"/>
        <v>14.25</v>
      </c>
      <c r="G75" s="6">
        <f t="shared" si="18"/>
        <v>0</v>
      </c>
      <c r="H75" s="7">
        <f t="shared" si="19"/>
        <v>0</v>
      </c>
      <c r="I75" s="7">
        <f t="shared" si="20"/>
        <v>0</v>
      </c>
      <c r="J75" s="11">
        <f t="shared" si="21"/>
        <v>0</v>
      </c>
      <c r="K75" s="19">
        <f t="shared" si="22"/>
        <v>0</v>
      </c>
      <c r="L75" s="19">
        <f t="shared" si="23"/>
        <v>0</v>
      </c>
    </row>
    <row r="76" spans="1:12" x14ac:dyDescent="0.25">
      <c r="A76" s="34">
        <v>-69</v>
      </c>
      <c r="B76" s="5">
        <v>108</v>
      </c>
      <c r="C76" s="6">
        <v>6484.5</v>
      </c>
      <c r="D76" s="11">
        <f>(6484.5-C76)/1000</f>
        <v>0</v>
      </c>
      <c r="E76" s="11">
        <f t="shared" si="16"/>
        <v>0</v>
      </c>
      <c r="F76" s="11">
        <f t="shared" si="17"/>
        <v>14.25</v>
      </c>
      <c r="G76" s="6">
        <f t="shared" si="18"/>
        <v>0</v>
      </c>
      <c r="H76" s="7">
        <f t="shared" si="19"/>
        <v>0</v>
      </c>
      <c r="I76" s="7">
        <f t="shared" si="20"/>
        <v>0</v>
      </c>
      <c r="J76" s="11">
        <f t="shared" si="21"/>
        <v>0</v>
      </c>
      <c r="K76" s="19">
        <f t="shared" si="22"/>
        <v>0</v>
      </c>
      <c r="L76" s="19">
        <f t="shared" si="23"/>
        <v>0</v>
      </c>
    </row>
    <row r="77" spans="1:12" x14ac:dyDescent="0.25">
      <c r="A77" s="34">
        <v>-71</v>
      </c>
      <c r="B77" s="5">
        <v>107</v>
      </c>
      <c r="C77" s="6">
        <v>6484.5</v>
      </c>
      <c r="D77" s="11">
        <f t="shared" ref="D77:D141" si="24">(6484.5-C77)/1000</f>
        <v>0</v>
      </c>
      <c r="E77" s="11">
        <f t="shared" si="16"/>
        <v>0</v>
      </c>
      <c r="F77" s="11">
        <f t="shared" si="17"/>
        <v>14.25</v>
      </c>
      <c r="G77" s="6">
        <f t="shared" si="18"/>
        <v>0</v>
      </c>
      <c r="H77" s="7">
        <f t="shared" si="19"/>
        <v>0</v>
      </c>
      <c r="I77" s="7">
        <f t="shared" si="20"/>
        <v>0</v>
      </c>
      <c r="J77" s="11">
        <f t="shared" si="21"/>
        <v>0</v>
      </c>
      <c r="K77" s="19">
        <f t="shared" si="22"/>
        <v>0</v>
      </c>
      <c r="L77" s="19">
        <f t="shared" si="23"/>
        <v>0</v>
      </c>
    </row>
    <row r="78" spans="1:12" x14ac:dyDescent="0.25">
      <c r="A78" s="34">
        <v>-73</v>
      </c>
      <c r="B78" s="5">
        <v>106</v>
      </c>
      <c r="C78" s="6">
        <v>6484.5</v>
      </c>
      <c r="D78" s="11">
        <f t="shared" si="24"/>
        <v>0</v>
      </c>
      <c r="E78" s="11">
        <f t="shared" si="16"/>
        <v>0</v>
      </c>
      <c r="F78" s="11">
        <f t="shared" si="17"/>
        <v>14.25</v>
      </c>
      <c r="G78" s="6">
        <f t="shared" si="18"/>
        <v>0</v>
      </c>
      <c r="H78" s="7">
        <f t="shared" si="19"/>
        <v>0</v>
      </c>
      <c r="I78" s="7">
        <f t="shared" si="20"/>
        <v>0</v>
      </c>
      <c r="J78" s="11">
        <f t="shared" si="21"/>
        <v>0</v>
      </c>
      <c r="K78" s="19">
        <f t="shared" si="22"/>
        <v>0</v>
      </c>
      <c r="L78" s="19">
        <f t="shared" si="23"/>
        <v>0</v>
      </c>
    </row>
    <row r="79" spans="1:12" x14ac:dyDescent="0.25">
      <c r="A79" s="34">
        <v>-75</v>
      </c>
      <c r="B79" s="5">
        <v>105</v>
      </c>
      <c r="C79" s="6">
        <v>6484.5</v>
      </c>
      <c r="D79" s="11">
        <f t="shared" si="24"/>
        <v>0</v>
      </c>
      <c r="E79" s="11">
        <f t="shared" si="16"/>
        <v>0</v>
      </c>
      <c r="F79" s="11">
        <f t="shared" si="17"/>
        <v>14.25</v>
      </c>
      <c r="G79" s="6">
        <f t="shared" si="18"/>
        <v>0</v>
      </c>
      <c r="H79" s="7">
        <f t="shared" si="19"/>
        <v>0</v>
      </c>
      <c r="I79" s="7">
        <f t="shared" si="20"/>
        <v>0</v>
      </c>
      <c r="J79" s="11">
        <f t="shared" si="21"/>
        <v>0</v>
      </c>
      <c r="K79" s="19">
        <f t="shared" si="22"/>
        <v>0</v>
      </c>
      <c r="L79" s="19">
        <f t="shared" si="23"/>
        <v>0</v>
      </c>
    </row>
    <row r="80" spans="1:12" x14ac:dyDescent="0.25">
      <c r="A80" s="34">
        <v>-77</v>
      </c>
      <c r="B80" s="5">
        <v>104</v>
      </c>
      <c r="C80" s="6">
        <v>6484.25</v>
      </c>
      <c r="D80" s="11">
        <f t="shared" si="24"/>
        <v>2.5000000000000001E-4</v>
      </c>
      <c r="E80" s="11">
        <f t="shared" si="16"/>
        <v>4.0000000000000002E-4</v>
      </c>
      <c r="F80" s="11">
        <f t="shared" si="17"/>
        <v>14.250249999999999</v>
      </c>
      <c r="G80" s="6">
        <f t="shared" si="18"/>
        <v>2.5000000000000001E-2</v>
      </c>
      <c r="H80" s="7">
        <f t="shared" si="19"/>
        <v>0.25</v>
      </c>
      <c r="I80" s="7">
        <f t="shared" si="20"/>
        <v>2.5</v>
      </c>
      <c r="J80" s="11">
        <f t="shared" si="21"/>
        <v>6.0000000000000001E-3</v>
      </c>
      <c r="K80" s="19">
        <f t="shared" si="22"/>
        <v>144</v>
      </c>
      <c r="L80" s="25">
        <f t="shared" si="23"/>
        <v>34560000</v>
      </c>
    </row>
    <row r="81" spans="1:12" x14ac:dyDescent="0.25">
      <c r="A81" s="34">
        <v>-79</v>
      </c>
      <c r="B81" s="5">
        <v>103</v>
      </c>
      <c r="C81" s="6">
        <v>6483.5</v>
      </c>
      <c r="D81" s="11">
        <f t="shared" si="24"/>
        <v>1E-3</v>
      </c>
      <c r="E81" s="11">
        <f t="shared" si="16"/>
        <v>1.6000000000000001E-3</v>
      </c>
      <c r="F81" s="11">
        <f t="shared" si="17"/>
        <v>14.250999999999999</v>
      </c>
      <c r="G81" s="6">
        <f t="shared" si="18"/>
        <v>7.4999999999999997E-2</v>
      </c>
      <c r="H81" s="7">
        <f t="shared" si="19"/>
        <v>0.49999999999999994</v>
      </c>
      <c r="I81" s="7">
        <f t="shared" si="20"/>
        <v>2.4999999999999996</v>
      </c>
      <c r="J81" s="11">
        <f t="shared" si="21"/>
        <v>1.7999999999999999E-2</v>
      </c>
      <c r="K81" s="19">
        <f t="shared" si="22"/>
        <v>287.99999999999994</v>
      </c>
      <c r="L81" s="25">
        <f t="shared" si="23"/>
        <v>34559999.999999993</v>
      </c>
    </row>
    <row r="82" spans="1:12" x14ac:dyDescent="0.25">
      <c r="A82" s="34">
        <v>-81</v>
      </c>
      <c r="B82" s="5">
        <v>102</v>
      </c>
      <c r="C82" s="6">
        <v>6482.25</v>
      </c>
      <c r="D82" s="11">
        <f t="shared" si="24"/>
        <v>2.2499999999999998E-3</v>
      </c>
      <c r="E82" s="11">
        <f t="shared" si="16"/>
        <v>3.5999999999999999E-3</v>
      </c>
      <c r="F82" s="11">
        <f t="shared" si="17"/>
        <v>14.25225</v>
      </c>
      <c r="G82" s="6">
        <f t="shared" si="18"/>
        <v>0.12499999999999999</v>
      </c>
      <c r="H82" s="7">
        <f t="shared" si="19"/>
        <v>0.49999999999999989</v>
      </c>
      <c r="I82" s="7">
        <f t="shared" si="20"/>
        <v>-5.5511151231257827E-16</v>
      </c>
      <c r="J82" s="11">
        <f t="shared" si="21"/>
        <v>2.9999999999999995E-2</v>
      </c>
      <c r="K82" s="19">
        <f t="shared" si="22"/>
        <v>287.99999999999994</v>
      </c>
      <c r="L82" s="27">
        <f t="shared" si="23"/>
        <v>-7.673861546209082E-9</v>
      </c>
    </row>
    <row r="83" spans="1:12" x14ac:dyDescent="0.25">
      <c r="A83" s="34">
        <v>-83</v>
      </c>
      <c r="B83" s="5">
        <v>101</v>
      </c>
      <c r="C83" s="6">
        <v>6480.5</v>
      </c>
      <c r="D83" s="11">
        <f t="shared" si="24"/>
        <v>4.0000000000000001E-3</v>
      </c>
      <c r="E83" s="11">
        <f t="shared" si="16"/>
        <v>6.4000000000000003E-3</v>
      </c>
      <c r="F83" s="11">
        <f t="shared" si="17"/>
        <v>14.254</v>
      </c>
      <c r="G83" s="6">
        <f t="shared" si="18"/>
        <v>0.17500000000000002</v>
      </c>
      <c r="H83" s="7">
        <f t="shared" si="19"/>
        <v>0.50000000000000033</v>
      </c>
      <c r="I83" s="7">
        <f t="shared" si="20"/>
        <v>4.4408920985006262E-15</v>
      </c>
      <c r="J83" s="11">
        <f t="shared" si="21"/>
        <v>4.2000000000000003E-2</v>
      </c>
      <c r="K83" s="19">
        <f t="shared" si="22"/>
        <v>288.00000000000017</v>
      </c>
      <c r="L83" s="19">
        <f t="shared" si="23"/>
        <v>6.1390892369672656E-8</v>
      </c>
    </row>
    <row r="84" spans="1:12" x14ac:dyDescent="0.25">
      <c r="A84" s="34">
        <v>-85</v>
      </c>
      <c r="B84" s="5">
        <v>100</v>
      </c>
      <c r="C84" s="6">
        <v>6478</v>
      </c>
      <c r="D84" s="11">
        <f t="shared" si="24"/>
        <v>6.4999999999999997E-3</v>
      </c>
      <c r="E84" s="11">
        <f t="shared" si="16"/>
        <v>1.04E-2</v>
      </c>
      <c r="F84" s="11">
        <f t="shared" si="17"/>
        <v>14.256500000000001</v>
      </c>
      <c r="G84" s="6">
        <f t="shared" si="18"/>
        <v>0.24999999999999997</v>
      </c>
      <c r="H84" s="7">
        <f t="shared" si="19"/>
        <v>0.74999999999999956</v>
      </c>
      <c r="I84" s="7">
        <f t="shared" si="20"/>
        <v>2.499999999999992</v>
      </c>
      <c r="J84" s="11">
        <f t="shared" si="21"/>
        <v>5.9999999999999991E-2</v>
      </c>
      <c r="K84" s="19">
        <f t="shared" si="22"/>
        <v>431.99999999999977</v>
      </c>
      <c r="L84" s="25">
        <f t="shared" si="23"/>
        <v>34559999.999999888</v>
      </c>
    </row>
    <row r="85" spans="1:12" x14ac:dyDescent="0.25">
      <c r="A85" s="34">
        <v>-87</v>
      </c>
      <c r="B85" s="5">
        <v>99</v>
      </c>
      <c r="C85" s="6">
        <v>6474.75</v>
      </c>
      <c r="D85" s="11">
        <f t="shared" si="24"/>
        <v>9.75E-3</v>
      </c>
      <c r="E85" s="11">
        <f t="shared" si="16"/>
        <v>1.5600000000000001E-2</v>
      </c>
      <c r="F85" s="11">
        <f t="shared" si="17"/>
        <v>14.25975</v>
      </c>
      <c r="G85" s="6">
        <f t="shared" si="18"/>
        <v>0.32500000000000001</v>
      </c>
      <c r="H85" s="7">
        <f t="shared" si="19"/>
        <v>0.75000000000000044</v>
      </c>
      <c r="I85" s="7">
        <f t="shared" si="20"/>
        <v>8.8817841970012523E-15</v>
      </c>
      <c r="J85" s="11">
        <f t="shared" si="21"/>
        <v>7.8E-2</v>
      </c>
      <c r="K85" s="19">
        <f t="shared" si="22"/>
        <v>432.00000000000023</v>
      </c>
      <c r="L85" s="19">
        <f t="shared" si="23"/>
        <v>1.2278178473934531E-7</v>
      </c>
    </row>
    <row r="86" spans="1:12" x14ac:dyDescent="0.25">
      <c r="A86" s="34">
        <v>-89</v>
      </c>
      <c r="B86" s="5">
        <v>98</v>
      </c>
      <c r="C86" s="6">
        <v>6470.5</v>
      </c>
      <c r="D86" s="11">
        <f t="shared" si="24"/>
        <v>1.4E-2</v>
      </c>
      <c r="E86" s="11">
        <f t="shared" si="16"/>
        <v>2.2400000000000003E-2</v>
      </c>
      <c r="F86" s="11">
        <f t="shared" si="17"/>
        <v>14.263999999999999</v>
      </c>
      <c r="G86" s="6">
        <f t="shared" si="18"/>
        <v>0.42500000000000004</v>
      </c>
      <c r="H86" s="7">
        <f t="shared" si="19"/>
        <v>1.0000000000000004</v>
      </c>
      <c r="I86" s="7">
        <f t="shared" si="20"/>
        <v>2.5</v>
      </c>
      <c r="J86" s="11">
        <f t="shared" si="21"/>
        <v>0.10200000000000002</v>
      </c>
      <c r="K86" s="19">
        <f t="shared" si="22"/>
        <v>576.00000000000023</v>
      </c>
      <c r="L86" s="25">
        <f t="shared" si="23"/>
        <v>34560000</v>
      </c>
    </row>
    <row r="87" spans="1:12" x14ac:dyDescent="0.25">
      <c r="A87" s="33">
        <v>-89</v>
      </c>
      <c r="B87" s="5">
        <v>97</v>
      </c>
      <c r="C87" s="6">
        <v>6465</v>
      </c>
      <c r="D87" s="11">
        <f t="shared" si="24"/>
        <v>1.95E-2</v>
      </c>
      <c r="E87" s="11">
        <f t="shared" si="16"/>
        <v>3.1200000000000002E-2</v>
      </c>
      <c r="F87" s="11">
        <f t="shared" si="17"/>
        <v>14.269500000000001</v>
      </c>
      <c r="G87" s="6">
        <f t="shared" si="18"/>
        <v>0.54999999999999993</v>
      </c>
      <c r="H87" s="7">
        <f t="shared" si="19"/>
        <v>1.2499999999999989</v>
      </c>
      <c r="I87" s="7">
        <f t="shared" si="20"/>
        <v>2.4999999999999845</v>
      </c>
      <c r="J87" s="11">
        <f t="shared" si="21"/>
        <v>0.13199999999999998</v>
      </c>
      <c r="K87" s="19">
        <f t="shared" si="22"/>
        <v>719.99999999999943</v>
      </c>
      <c r="L87" s="25">
        <f t="shared" si="23"/>
        <v>34559999.999999791</v>
      </c>
    </row>
    <row r="88" spans="1:12" x14ac:dyDescent="0.25">
      <c r="A88" s="33">
        <v>-87</v>
      </c>
      <c r="B88" s="5">
        <v>96</v>
      </c>
      <c r="C88" s="6">
        <v>6458.5</v>
      </c>
      <c r="D88" s="11">
        <f t="shared" si="24"/>
        <v>2.5999999999999999E-2</v>
      </c>
      <c r="E88" s="11">
        <f t="shared" si="16"/>
        <v>4.1599999999999998E-2</v>
      </c>
      <c r="F88" s="11">
        <f t="shared" si="17"/>
        <v>14.276</v>
      </c>
      <c r="G88" s="6">
        <f t="shared" si="18"/>
        <v>0.64999999999999991</v>
      </c>
      <c r="H88" s="7">
        <f t="shared" si="19"/>
        <v>0.99999999999999978</v>
      </c>
      <c r="I88" s="7">
        <f t="shared" si="20"/>
        <v>-2.4999999999999911</v>
      </c>
      <c r="J88" s="11">
        <f t="shared" si="21"/>
        <v>0.15599999999999997</v>
      </c>
      <c r="K88" s="19">
        <f t="shared" si="22"/>
        <v>575.99999999999989</v>
      </c>
      <c r="L88" s="25">
        <f t="shared" si="23"/>
        <v>-34559999.999999881</v>
      </c>
    </row>
    <row r="89" spans="1:12" x14ac:dyDescent="0.25">
      <c r="A89" s="33">
        <v>-85</v>
      </c>
      <c r="B89" s="5">
        <v>95</v>
      </c>
      <c r="C89" s="6">
        <v>6451.25</v>
      </c>
      <c r="D89" s="11">
        <f t="shared" si="24"/>
        <v>3.3250000000000002E-2</v>
      </c>
      <c r="E89" s="11">
        <f t="shared" si="16"/>
        <v>5.3200000000000004E-2</v>
      </c>
      <c r="F89" s="11">
        <f t="shared" si="17"/>
        <v>14.283250000000001</v>
      </c>
      <c r="G89" s="6">
        <f t="shared" si="18"/>
        <v>0.72500000000000031</v>
      </c>
      <c r="H89" s="7">
        <f t="shared" si="19"/>
        <v>0.750000000000004</v>
      </c>
      <c r="I89" s="7">
        <f t="shared" si="20"/>
        <v>-2.4999999999999578</v>
      </c>
      <c r="J89" s="11">
        <f t="shared" si="21"/>
        <v>0.17400000000000007</v>
      </c>
      <c r="K89" s="19">
        <f t="shared" si="22"/>
        <v>432.00000000000227</v>
      </c>
      <c r="L89" s="25">
        <f t="shared" si="23"/>
        <v>-34559999.999999419</v>
      </c>
    </row>
    <row r="90" spans="1:12" x14ac:dyDescent="0.25">
      <c r="A90" s="33">
        <v>-83</v>
      </c>
      <c r="B90" s="5">
        <v>94</v>
      </c>
      <c r="C90" s="6">
        <v>6443.25</v>
      </c>
      <c r="D90" s="11">
        <f t="shared" si="24"/>
        <v>4.1250000000000002E-2</v>
      </c>
      <c r="E90" s="11">
        <f t="shared" si="16"/>
        <v>6.6000000000000003E-2</v>
      </c>
      <c r="F90" s="11">
        <f t="shared" si="17"/>
        <v>14.29125</v>
      </c>
      <c r="G90" s="6">
        <f t="shared" si="18"/>
        <v>0.8</v>
      </c>
      <c r="H90" s="7">
        <f t="shared" si="19"/>
        <v>0.74999999999999734</v>
      </c>
      <c r="I90" s="7">
        <f t="shared" si="20"/>
        <v>-6.6613381477509392E-14</v>
      </c>
      <c r="J90" s="11">
        <f t="shared" si="21"/>
        <v>0.192</v>
      </c>
      <c r="K90" s="19">
        <f t="shared" si="22"/>
        <v>431.99999999999847</v>
      </c>
      <c r="L90" s="19">
        <f t="shared" si="23"/>
        <v>-9.2086338554508984E-7</v>
      </c>
    </row>
    <row r="91" spans="1:12" x14ac:dyDescent="0.25">
      <c r="A91" s="33">
        <v>-81</v>
      </c>
      <c r="B91" s="5">
        <v>93</v>
      </c>
      <c r="C91" s="6">
        <v>6434.5</v>
      </c>
      <c r="D91" s="11">
        <f t="shared" si="24"/>
        <v>0.05</v>
      </c>
      <c r="E91" s="11">
        <f t="shared" si="16"/>
        <v>8.0000000000000016E-2</v>
      </c>
      <c r="F91" s="11">
        <f t="shared" si="17"/>
        <v>14.3</v>
      </c>
      <c r="G91" s="6">
        <f t="shared" si="18"/>
        <v>0.87500000000000011</v>
      </c>
      <c r="H91" s="7">
        <f t="shared" si="19"/>
        <v>0.75000000000000067</v>
      </c>
      <c r="I91" s="7">
        <f t="shared" si="20"/>
        <v>3.3306690738754696E-14</v>
      </c>
      <c r="J91" s="11">
        <f t="shared" si="21"/>
        <v>0.21000000000000005</v>
      </c>
      <c r="K91" s="19">
        <f t="shared" si="22"/>
        <v>432.00000000000034</v>
      </c>
      <c r="L91" s="19">
        <f t="shared" si="23"/>
        <v>4.6043169277254492E-7</v>
      </c>
    </row>
    <row r="92" spans="1:12" x14ac:dyDescent="0.25">
      <c r="A92" s="33">
        <v>-79</v>
      </c>
      <c r="B92" s="5">
        <v>92</v>
      </c>
      <c r="C92" s="6">
        <v>6425.5</v>
      </c>
      <c r="D92" s="11">
        <f t="shared" si="24"/>
        <v>5.8999999999999997E-2</v>
      </c>
      <c r="E92" s="11">
        <f t="shared" si="16"/>
        <v>9.4399999999999998E-2</v>
      </c>
      <c r="F92" s="11">
        <f t="shared" si="17"/>
        <v>14.308999999999999</v>
      </c>
      <c r="G92" s="6">
        <f t="shared" si="18"/>
        <v>0.89999999999999947</v>
      </c>
      <c r="H92" s="7">
        <f t="shared" si="19"/>
        <v>0.24999999999999356</v>
      </c>
      <c r="I92" s="7">
        <f t="shared" si="20"/>
        <v>-5.0000000000000711</v>
      </c>
      <c r="J92" s="11">
        <f t="shared" si="21"/>
        <v>0.21599999999999986</v>
      </c>
      <c r="K92" s="19">
        <f t="shared" si="22"/>
        <v>143.99999999999628</v>
      </c>
      <c r="L92" s="25">
        <f t="shared" si="23"/>
        <v>-69120000.000000983</v>
      </c>
    </row>
    <row r="93" spans="1:12" x14ac:dyDescent="0.25">
      <c r="A93" s="33">
        <v>-77</v>
      </c>
      <c r="B93" s="5">
        <v>91</v>
      </c>
      <c r="C93" s="6">
        <v>6415.5</v>
      </c>
      <c r="D93" s="11">
        <f t="shared" si="24"/>
        <v>6.9000000000000006E-2</v>
      </c>
      <c r="E93" s="11">
        <f t="shared" si="16"/>
        <v>0.11040000000000001</v>
      </c>
      <c r="F93" s="11">
        <f t="shared" si="17"/>
        <v>14.319000000000001</v>
      </c>
      <c r="G93" s="6">
        <f t="shared" si="18"/>
        <v>1.0000000000000009</v>
      </c>
      <c r="H93" s="7">
        <f t="shared" si="19"/>
        <v>1.0000000000000142</v>
      </c>
      <c r="I93" s="7">
        <f t="shared" si="20"/>
        <v>7.5000000000002061</v>
      </c>
      <c r="J93" s="11">
        <f t="shared" si="21"/>
        <v>0.24000000000000021</v>
      </c>
      <c r="K93" s="19">
        <f t="shared" si="22"/>
        <v>576.00000000000819</v>
      </c>
      <c r="L93" s="25">
        <f t="shared" si="23"/>
        <v>103680000.00000286</v>
      </c>
    </row>
    <row r="94" spans="1:12" x14ac:dyDescent="0.25">
      <c r="A94" s="33">
        <v>-75</v>
      </c>
      <c r="B94" s="5">
        <v>90</v>
      </c>
      <c r="C94" s="6">
        <v>6405.5</v>
      </c>
      <c r="D94" s="11">
        <f t="shared" si="24"/>
        <v>7.9000000000000001E-2</v>
      </c>
      <c r="E94" s="11">
        <f t="shared" si="16"/>
        <v>0.12640000000000001</v>
      </c>
      <c r="F94" s="11">
        <f t="shared" si="17"/>
        <v>14.329000000000001</v>
      </c>
      <c r="G94" s="6">
        <f t="shared" si="18"/>
        <v>0.99999999999999956</v>
      </c>
      <c r="H94" s="7">
        <f t="shared" si="19"/>
        <v>-1.3322676295501878E-14</v>
      </c>
      <c r="I94" s="7">
        <f t="shared" si="20"/>
        <v>-10.000000000000275</v>
      </c>
      <c r="J94" s="11">
        <f t="shared" si="21"/>
        <v>0.23999999999999988</v>
      </c>
      <c r="K94" s="19">
        <f t="shared" si="22"/>
        <v>-7.673861546209082E-12</v>
      </c>
      <c r="L94" s="25">
        <f t="shared" si="23"/>
        <v>-138240000.00000378</v>
      </c>
    </row>
    <row r="95" spans="1:12" x14ac:dyDescent="0.25">
      <c r="A95" s="33">
        <v>-73</v>
      </c>
      <c r="B95" s="5">
        <v>89</v>
      </c>
      <c r="C95" s="6">
        <v>6395.5</v>
      </c>
      <c r="D95" s="11">
        <f t="shared" si="24"/>
        <v>8.8999999999999996E-2</v>
      </c>
      <c r="E95" s="11">
        <f t="shared" si="16"/>
        <v>0.1424</v>
      </c>
      <c r="F95" s="11">
        <f t="shared" si="17"/>
        <v>14.339</v>
      </c>
      <c r="G95" s="6">
        <f t="shared" si="18"/>
        <v>0.99999999999999956</v>
      </c>
      <c r="H95" s="7">
        <f t="shared" si="19"/>
        <v>0</v>
      </c>
      <c r="I95" s="7">
        <f t="shared" si="20"/>
        <v>1.3322676295501878E-13</v>
      </c>
      <c r="J95" s="11">
        <f t="shared" si="21"/>
        <v>0.23999999999999988</v>
      </c>
      <c r="K95" s="19">
        <f t="shared" si="22"/>
        <v>0</v>
      </c>
      <c r="L95" s="19">
        <f t="shared" si="23"/>
        <v>1.8417267710901797E-6</v>
      </c>
    </row>
    <row r="96" spans="1:12" x14ac:dyDescent="0.25">
      <c r="A96" s="33">
        <v>-71</v>
      </c>
      <c r="B96" s="5">
        <v>88</v>
      </c>
      <c r="C96" s="6">
        <v>6385.5</v>
      </c>
      <c r="D96" s="11">
        <f t="shared" si="24"/>
        <v>9.9000000000000005E-2</v>
      </c>
      <c r="E96" s="11">
        <f t="shared" si="16"/>
        <v>0.15840000000000001</v>
      </c>
      <c r="F96" s="11">
        <f t="shared" si="17"/>
        <v>14.349</v>
      </c>
      <c r="G96" s="6">
        <f t="shared" si="18"/>
        <v>1.0000000000000009</v>
      </c>
      <c r="H96" s="7">
        <f t="shared" si="19"/>
        <v>1.3322676295501878E-14</v>
      </c>
      <c r="I96" s="7">
        <f t="shared" si="20"/>
        <v>1.3322676295501878E-13</v>
      </c>
      <c r="J96" s="11">
        <f t="shared" si="21"/>
        <v>0.24000000000000021</v>
      </c>
      <c r="K96" s="19">
        <f t="shared" si="22"/>
        <v>7.673861546209082E-12</v>
      </c>
      <c r="L96" s="19">
        <f t="shared" si="23"/>
        <v>1.8417267710901797E-6</v>
      </c>
    </row>
    <row r="97" spans="1:12" x14ac:dyDescent="0.25">
      <c r="A97" s="33">
        <v>-69</v>
      </c>
      <c r="B97" s="5">
        <v>87</v>
      </c>
      <c r="C97" s="6">
        <v>6375.5</v>
      </c>
      <c r="D97" s="11">
        <f t="shared" si="24"/>
        <v>0.109</v>
      </c>
      <c r="E97" s="11">
        <f t="shared" si="16"/>
        <v>0.1744</v>
      </c>
      <c r="F97" s="11">
        <f t="shared" si="17"/>
        <v>14.359</v>
      </c>
      <c r="G97" s="6">
        <f t="shared" si="18"/>
        <v>0.99999999999999956</v>
      </c>
      <c r="H97" s="7">
        <f t="shared" si="19"/>
        <v>-1.3322676295501878E-14</v>
      </c>
      <c r="I97" s="7">
        <f t="shared" si="20"/>
        <v>-2.6645352591003757E-13</v>
      </c>
      <c r="J97" s="11">
        <f t="shared" si="21"/>
        <v>0.23999999999999988</v>
      </c>
      <c r="K97" s="19">
        <f t="shared" si="22"/>
        <v>-7.673861546209082E-12</v>
      </c>
      <c r="L97" s="19">
        <f t="shared" si="23"/>
        <v>-3.6834535421803594E-6</v>
      </c>
    </row>
    <row r="98" spans="1:12" x14ac:dyDescent="0.25">
      <c r="A98" s="33">
        <v>-67</v>
      </c>
      <c r="B98" s="5">
        <v>86</v>
      </c>
      <c r="C98" s="6">
        <v>6365.5</v>
      </c>
      <c r="D98" s="11">
        <f t="shared" si="24"/>
        <v>0.11899999999999999</v>
      </c>
      <c r="E98" s="11">
        <f t="shared" si="16"/>
        <v>0.19040000000000001</v>
      </c>
      <c r="F98" s="11">
        <f t="shared" si="17"/>
        <v>14.369</v>
      </c>
      <c r="G98" s="6">
        <f t="shared" si="18"/>
        <v>0.99999999999999956</v>
      </c>
      <c r="H98" s="7">
        <f t="shared" si="19"/>
        <v>0</v>
      </c>
      <c r="I98" s="7">
        <f t="shared" si="20"/>
        <v>1.3322676295501878E-13</v>
      </c>
      <c r="J98" s="11">
        <f t="shared" si="21"/>
        <v>0.23999999999999988</v>
      </c>
      <c r="K98" s="19">
        <f t="shared" si="22"/>
        <v>0</v>
      </c>
      <c r="L98" s="19">
        <f t="shared" si="23"/>
        <v>1.8417267710901797E-6</v>
      </c>
    </row>
    <row r="99" spans="1:12" x14ac:dyDescent="0.25">
      <c r="A99" s="33">
        <v>-65</v>
      </c>
      <c r="B99" s="5">
        <v>85</v>
      </c>
      <c r="C99" s="6">
        <v>6355.5</v>
      </c>
      <c r="D99" s="11">
        <f t="shared" si="24"/>
        <v>0.129</v>
      </c>
      <c r="E99" s="11">
        <f t="shared" si="16"/>
        <v>0.20640000000000003</v>
      </c>
      <c r="F99" s="11">
        <f t="shared" si="17"/>
        <v>14.379</v>
      </c>
      <c r="G99" s="6">
        <f t="shared" si="18"/>
        <v>1.0000000000000009</v>
      </c>
      <c r="H99" s="7">
        <f t="shared" si="19"/>
        <v>1.3322676295501878E-14</v>
      </c>
      <c r="I99" s="7">
        <f t="shared" si="20"/>
        <v>1.3322676295501878E-13</v>
      </c>
      <c r="J99" s="11">
        <f t="shared" si="21"/>
        <v>0.24000000000000021</v>
      </c>
      <c r="K99" s="19">
        <f t="shared" si="22"/>
        <v>7.673861546209082E-12</v>
      </c>
      <c r="L99" s="19">
        <f t="shared" si="23"/>
        <v>1.8417267710901797E-6</v>
      </c>
    </row>
    <row r="100" spans="1:12" x14ac:dyDescent="0.25">
      <c r="A100" s="33">
        <v>-63</v>
      </c>
      <c r="B100" s="5">
        <v>84</v>
      </c>
      <c r="C100" s="6">
        <v>6345.5</v>
      </c>
      <c r="D100" s="11">
        <f t="shared" si="24"/>
        <v>0.13900000000000001</v>
      </c>
      <c r="E100" s="11">
        <f t="shared" si="16"/>
        <v>0.22240000000000004</v>
      </c>
      <c r="F100" s="11">
        <f t="shared" si="17"/>
        <v>14.388999999999999</v>
      </c>
      <c r="G100" s="6">
        <f t="shared" si="18"/>
        <v>1.0000000000000009</v>
      </c>
      <c r="H100" s="7">
        <f t="shared" si="19"/>
        <v>0</v>
      </c>
      <c r="I100" s="7">
        <f t="shared" si="20"/>
        <v>-1.3322676295501878E-13</v>
      </c>
      <c r="J100" s="11">
        <f t="shared" si="21"/>
        <v>0.24000000000000021</v>
      </c>
      <c r="K100" s="19">
        <f t="shared" si="22"/>
        <v>0</v>
      </c>
      <c r="L100" s="19">
        <f t="shared" si="23"/>
        <v>-1.8417267710901797E-6</v>
      </c>
    </row>
    <row r="101" spans="1:12" x14ac:dyDescent="0.25">
      <c r="A101" s="33">
        <v>-61</v>
      </c>
      <c r="B101" s="5">
        <v>83</v>
      </c>
      <c r="C101" s="6">
        <v>6335.5</v>
      </c>
      <c r="D101" s="11">
        <f t="shared" si="24"/>
        <v>0.14899999999999999</v>
      </c>
      <c r="E101" s="11">
        <f t="shared" si="16"/>
        <v>0.2384</v>
      </c>
      <c r="F101" s="11">
        <f t="shared" si="17"/>
        <v>14.398999999999999</v>
      </c>
      <c r="G101" s="6">
        <f t="shared" si="18"/>
        <v>0.99999999999999811</v>
      </c>
      <c r="H101" s="7">
        <f t="shared" si="19"/>
        <v>-2.7755575615628914E-14</v>
      </c>
      <c r="I101" s="7">
        <f t="shared" si="20"/>
        <v>-2.7755575615628914E-13</v>
      </c>
      <c r="J101" s="11">
        <f t="shared" si="21"/>
        <v>0.23999999999999957</v>
      </c>
      <c r="K101" s="19">
        <f t="shared" si="22"/>
        <v>-1.5987211554602254E-11</v>
      </c>
      <c r="L101" s="19">
        <f t="shared" si="23"/>
        <v>-3.836930773104541E-6</v>
      </c>
    </row>
    <row r="102" spans="1:12" x14ac:dyDescent="0.25">
      <c r="A102" s="33">
        <v>-59</v>
      </c>
      <c r="B102" s="5">
        <v>82</v>
      </c>
      <c r="C102" s="6">
        <v>6325.5</v>
      </c>
      <c r="D102" s="11">
        <f t="shared" si="24"/>
        <v>0.159</v>
      </c>
      <c r="E102" s="11">
        <f t="shared" si="16"/>
        <v>0.25440000000000002</v>
      </c>
      <c r="F102" s="11">
        <f t="shared" si="17"/>
        <v>14.409000000000001</v>
      </c>
      <c r="G102" s="6">
        <f t="shared" si="18"/>
        <v>1.0000000000000009</v>
      </c>
      <c r="H102" s="7">
        <f t="shared" si="19"/>
        <v>2.7755575615628914E-14</v>
      </c>
      <c r="I102" s="7">
        <f t="shared" si="20"/>
        <v>5.5511151231257827E-13</v>
      </c>
      <c r="J102" s="11">
        <f t="shared" si="21"/>
        <v>0.24000000000000021</v>
      </c>
      <c r="K102" s="19">
        <f t="shared" si="22"/>
        <v>1.5987211554602254E-11</v>
      </c>
      <c r="L102" s="19">
        <f t="shared" si="23"/>
        <v>7.673861546209082E-6</v>
      </c>
    </row>
    <row r="103" spans="1:12" x14ac:dyDescent="0.25">
      <c r="A103" s="33">
        <v>-57</v>
      </c>
      <c r="B103" s="5">
        <v>81</v>
      </c>
      <c r="C103" s="6">
        <v>6315.5</v>
      </c>
      <c r="D103" s="11">
        <f t="shared" si="24"/>
        <v>0.16900000000000001</v>
      </c>
      <c r="E103" s="11">
        <f t="shared" si="16"/>
        <v>0.27040000000000003</v>
      </c>
      <c r="F103" s="11">
        <f t="shared" si="17"/>
        <v>14.419</v>
      </c>
      <c r="G103" s="6">
        <f t="shared" si="18"/>
        <v>1.0000000000000009</v>
      </c>
      <c r="H103" s="7">
        <f t="shared" si="19"/>
        <v>0</v>
      </c>
      <c r="I103" s="7">
        <f t="shared" si="20"/>
        <v>-2.7755575615628914E-13</v>
      </c>
      <c r="J103" s="11">
        <f t="shared" si="21"/>
        <v>0.24000000000000021</v>
      </c>
      <c r="K103" s="19">
        <f t="shared" si="22"/>
        <v>0</v>
      </c>
      <c r="L103" s="19">
        <f t="shared" si="23"/>
        <v>-3.836930773104541E-6</v>
      </c>
    </row>
    <row r="104" spans="1:12" x14ac:dyDescent="0.25">
      <c r="A104" s="33">
        <v>-55</v>
      </c>
      <c r="B104" s="5">
        <v>80</v>
      </c>
      <c r="C104" s="6">
        <v>6305.5</v>
      </c>
      <c r="D104" s="11">
        <f t="shared" si="24"/>
        <v>0.17899999999999999</v>
      </c>
      <c r="E104" s="11">
        <f t="shared" si="16"/>
        <v>0.28639999999999999</v>
      </c>
      <c r="F104" s="11">
        <f t="shared" si="17"/>
        <v>14.429</v>
      </c>
      <c r="G104" s="6">
        <f t="shared" si="18"/>
        <v>0.99999999999999811</v>
      </c>
      <c r="H104" s="7">
        <f t="shared" si="19"/>
        <v>-2.7755575615628914E-14</v>
      </c>
      <c r="I104" s="7">
        <f t="shared" si="20"/>
        <v>-2.7755575615628914E-13</v>
      </c>
      <c r="J104" s="11">
        <f t="shared" si="21"/>
        <v>0.23999999999999957</v>
      </c>
      <c r="K104" s="19">
        <f t="shared" si="22"/>
        <v>-1.5987211554602254E-11</v>
      </c>
      <c r="L104" s="19">
        <f t="shared" si="23"/>
        <v>-3.836930773104541E-6</v>
      </c>
    </row>
    <row r="105" spans="1:12" x14ac:dyDescent="0.25">
      <c r="A105" s="38" t="s">
        <v>12</v>
      </c>
      <c r="B105" s="28">
        <v>79</v>
      </c>
      <c r="C105" s="29">
        <v>6295.5</v>
      </c>
      <c r="D105" s="20">
        <f t="shared" si="24"/>
        <v>0.189</v>
      </c>
      <c r="E105" s="20">
        <f t="shared" si="16"/>
        <v>0.3024</v>
      </c>
      <c r="F105" s="20">
        <f t="shared" si="17"/>
        <v>14.439</v>
      </c>
      <c r="G105" s="29">
        <f t="shared" si="18"/>
        <v>1.0000000000000009</v>
      </c>
      <c r="H105" s="30">
        <f t="shared" si="19"/>
        <v>2.7755575615628914E-14</v>
      </c>
      <c r="I105" s="30">
        <f t="shared" si="20"/>
        <v>5.5511151231257827E-13</v>
      </c>
      <c r="J105" s="20">
        <f t="shared" si="21"/>
        <v>0.24000000000000021</v>
      </c>
      <c r="K105" s="21">
        <f t="shared" si="22"/>
        <v>1.5987211554602254E-11</v>
      </c>
      <c r="L105" s="21">
        <f t="shared" si="23"/>
        <v>7.673861546209082E-6</v>
      </c>
    </row>
    <row r="106" spans="1:12" x14ac:dyDescent="0.25">
      <c r="A106" s="33">
        <v>-51</v>
      </c>
      <c r="B106" s="5">
        <v>78</v>
      </c>
      <c r="C106" s="6">
        <v>6285.25</v>
      </c>
      <c r="D106" s="11">
        <f t="shared" si="24"/>
        <v>0.19925000000000001</v>
      </c>
      <c r="E106" s="11">
        <f t="shared" si="16"/>
        <v>0.31880000000000003</v>
      </c>
      <c r="F106" s="11">
        <f t="shared" si="17"/>
        <v>14.449249999999999</v>
      </c>
      <c r="G106" s="6">
        <f t="shared" si="18"/>
        <v>1.0250000000000008</v>
      </c>
      <c r="H106" s="7">
        <f t="shared" si="19"/>
        <v>0.24999999999999911</v>
      </c>
      <c r="I106" s="7">
        <f t="shared" si="20"/>
        <v>2.4999999999997136</v>
      </c>
      <c r="J106" s="11">
        <f t="shared" si="21"/>
        <v>0.24600000000000019</v>
      </c>
      <c r="K106" s="19">
        <f t="shared" si="22"/>
        <v>143.99999999999949</v>
      </c>
      <c r="L106" s="25">
        <f t="shared" si="23"/>
        <v>34559999.999996036</v>
      </c>
    </row>
    <row r="107" spans="1:12" x14ac:dyDescent="0.25">
      <c r="A107" s="33">
        <v>-49</v>
      </c>
      <c r="B107" s="5">
        <v>77</v>
      </c>
      <c r="C107" s="6">
        <v>6274.5</v>
      </c>
      <c r="D107" s="11">
        <f t="shared" si="24"/>
        <v>0.21</v>
      </c>
      <c r="E107" s="11">
        <f t="shared" si="16"/>
        <v>0.33600000000000002</v>
      </c>
      <c r="F107" s="11">
        <f t="shared" si="17"/>
        <v>14.46</v>
      </c>
      <c r="G107" s="6">
        <f t="shared" si="18"/>
        <v>1.0749999999999982</v>
      </c>
      <c r="H107" s="7">
        <f t="shared" si="19"/>
        <v>0.4999999999999738</v>
      </c>
      <c r="I107" s="7">
        <f t="shared" si="20"/>
        <v>2.4999999999997469</v>
      </c>
      <c r="J107" s="11">
        <f t="shared" si="21"/>
        <v>0.25799999999999956</v>
      </c>
      <c r="K107" s="19">
        <f t="shared" si="22"/>
        <v>287.99999999998494</v>
      </c>
      <c r="L107" s="25">
        <f t="shared" si="23"/>
        <v>34559999.999996498</v>
      </c>
    </row>
    <row r="108" spans="1:12" x14ac:dyDescent="0.25">
      <c r="A108" s="33">
        <v>-47</v>
      </c>
      <c r="B108" s="5">
        <v>76</v>
      </c>
      <c r="C108" s="6">
        <v>6262.75</v>
      </c>
      <c r="D108" s="11">
        <f t="shared" si="24"/>
        <v>0.22175</v>
      </c>
      <c r="E108" s="11">
        <f t="shared" si="16"/>
        <v>0.3548</v>
      </c>
      <c r="F108" s="11">
        <f t="shared" si="17"/>
        <v>14.47175</v>
      </c>
      <c r="G108" s="6">
        <f t="shared" si="18"/>
        <v>1.1750000000000012</v>
      </c>
      <c r="H108" s="7">
        <f t="shared" si="19"/>
        <v>1.0000000000000298</v>
      </c>
      <c r="I108" s="7">
        <f t="shared" si="20"/>
        <v>5.0000000000005596</v>
      </c>
      <c r="J108" s="11">
        <f t="shared" si="21"/>
        <v>0.28200000000000031</v>
      </c>
      <c r="K108" s="19">
        <f t="shared" si="22"/>
        <v>576.00000000001717</v>
      </c>
      <c r="L108" s="25">
        <f t="shared" si="23"/>
        <v>69120000.000007734</v>
      </c>
    </row>
    <row r="109" spans="1:12" x14ac:dyDescent="0.25">
      <c r="A109" s="33">
        <v>-45</v>
      </c>
      <c r="B109" s="5">
        <v>75</v>
      </c>
      <c r="C109" s="6">
        <v>6249.25</v>
      </c>
      <c r="D109" s="11">
        <f t="shared" si="24"/>
        <v>0.23524999999999999</v>
      </c>
      <c r="E109" s="11">
        <f t="shared" si="16"/>
        <v>0.37640000000000001</v>
      </c>
      <c r="F109" s="11">
        <f t="shared" si="17"/>
        <v>14.485250000000001</v>
      </c>
      <c r="G109" s="6">
        <f t="shared" si="18"/>
        <v>1.3499999999999983</v>
      </c>
      <c r="H109" s="7">
        <f t="shared" si="19"/>
        <v>1.7499999999999716</v>
      </c>
      <c r="I109" s="7">
        <f t="shared" si="20"/>
        <v>7.4999999999994182</v>
      </c>
      <c r="J109" s="11">
        <f t="shared" si="21"/>
        <v>0.32399999999999962</v>
      </c>
      <c r="K109" s="19">
        <f t="shared" si="22"/>
        <v>1007.9999999999835</v>
      </c>
      <c r="L109" s="25">
        <f t="shared" si="23"/>
        <v>103679999.99999194</v>
      </c>
    </row>
    <row r="110" spans="1:12" x14ac:dyDescent="0.25">
      <c r="A110" s="33">
        <v>-43</v>
      </c>
      <c r="B110" s="5">
        <v>74</v>
      </c>
      <c r="C110" s="6">
        <v>6233</v>
      </c>
      <c r="D110" s="11">
        <f t="shared" si="24"/>
        <v>0.2515</v>
      </c>
      <c r="E110" s="11">
        <f t="shared" si="16"/>
        <v>0.40240000000000004</v>
      </c>
      <c r="F110" s="11">
        <f t="shared" si="17"/>
        <v>14.5015</v>
      </c>
      <c r="G110" s="6">
        <f t="shared" si="18"/>
        <v>1.6250000000000013</v>
      </c>
      <c r="H110" s="7">
        <f t="shared" si="19"/>
        <v>2.7500000000000302</v>
      </c>
      <c r="I110" s="7">
        <f t="shared" si="20"/>
        <v>10.000000000000586</v>
      </c>
      <c r="J110" s="11">
        <f t="shared" si="21"/>
        <v>0.39000000000000029</v>
      </c>
      <c r="K110" s="19">
        <f t="shared" si="22"/>
        <v>1584.0000000000175</v>
      </c>
      <c r="L110" s="25">
        <f t="shared" si="23"/>
        <v>138240000.00000811</v>
      </c>
    </row>
    <row r="111" spans="1:12" x14ac:dyDescent="0.25">
      <c r="A111" s="33">
        <v>-41</v>
      </c>
      <c r="B111" s="5">
        <v>73</v>
      </c>
      <c r="C111" s="6">
        <v>6213.25</v>
      </c>
      <c r="D111" s="11">
        <f t="shared" si="24"/>
        <v>0.27124999999999999</v>
      </c>
      <c r="E111" s="11">
        <f t="shared" si="16"/>
        <v>0.434</v>
      </c>
      <c r="F111" s="11">
        <f t="shared" si="17"/>
        <v>14.52125</v>
      </c>
      <c r="G111" s="6">
        <f t="shared" si="18"/>
        <v>1.974999999999999</v>
      </c>
      <c r="H111" s="7">
        <f t="shared" si="19"/>
        <v>3.4999999999999765</v>
      </c>
      <c r="I111" s="7">
        <f t="shared" si="20"/>
        <v>7.4999999999994627</v>
      </c>
      <c r="J111" s="11">
        <f t="shared" si="21"/>
        <v>0.47399999999999975</v>
      </c>
      <c r="K111" s="19">
        <f t="shared" si="22"/>
        <v>2015.9999999999864</v>
      </c>
      <c r="L111" s="25">
        <f t="shared" si="23"/>
        <v>103679999.99999258</v>
      </c>
    </row>
    <row r="112" spans="1:12" x14ac:dyDescent="0.25">
      <c r="A112" s="33">
        <v>-39</v>
      </c>
      <c r="B112" s="5">
        <v>72</v>
      </c>
      <c r="C112" s="6">
        <v>6189.25</v>
      </c>
      <c r="D112" s="11">
        <f t="shared" si="24"/>
        <v>0.29525000000000001</v>
      </c>
      <c r="E112" s="11">
        <f t="shared" si="16"/>
        <v>0.47240000000000004</v>
      </c>
      <c r="F112" s="11">
        <f t="shared" si="17"/>
        <v>14.545249999999999</v>
      </c>
      <c r="G112" s="6">
        <f t="shared" si="18"/>
        <v>2.4000000000000021</v>
      </c>
      <c r="H112" s="7">
        <f t="shared" si="19"/>
        <v>4.250000000000032</v>
      </c>
      <c r="I112" s="7">
        <f t="shared" si="20"/>
        <v>7.5000000000005551</v>
      </c>
      <c r="J112" s="11">
        <f t="shared" si="21"/>
        <v>0.57600000000000051</v>
      </c>
      <c r="K112" s="19">
        <f t="shared" si="22"/>
        <v>2448.0000000000186</v>
      </c>
      <c r="L112" s="25">
        <f t="shared" si="23"/>
        <v>103680000.00000767</v>
      </c>
    </row>
    <row r="113" spans="1:12" x14ac:dyDescent="0.25">
      <c r="A113" s="33">
        <v>-37</v>
      </c>
      <c r="B113" s="5">
        <v>71</v>
      </c>
      <c r="C113" s="6">
        <v>6160.25</v>
      </c>
      <c r="D113" s="11">
        <f t="shared" si="24"/>
        <v>0.32424999999999998</v>
      </c>
      <c r="E113" s="11">
        <f t="shared" si="16"/>
        <v>0.51880000000000004</v>
      </c>
      <c r="F113" s="11">
        <f t="shared" si="17"/>
        <v>14.574249999999999</v>
      </c>
      <c r="G113" s="6">
        <f t="shared" si="18"/>
        <v>2.8999999999999968</v>
      </c>
      <c r="H113" s="7">
        <f t="shared" si="19"/>
        <v>4.9999999999999467</v>
      </c>
      <c r="I113" s="7">
        <f t="shared" si="20"/>
        <v>7.4999999999991473</v>
      </c>
      <c r="J113" s="11">
        <f t="shared" si="21"/>
        <v>0.69599999999999929</v>
      </c>
      <c r="K113" s="19">
        <f t="shared" si="22"/>
        <v>2879.9999999999695</v>
      </c>
      <c r="L113" s="25">
        <f t="shared" si="23"/>
        <v>103679999.99998821</v>
      </c>
    </row>
    <row r="114" spans="1:12" x14ac:dyDescent="0.25">
      <c r="A114" s="33">
        <v>-35</v>
      </c>
      <c r="B114" s="5">
        <v>70</v>
      </c>
      <c r="C114" s="6">
        <v>6125.25</v>
      </c>
      <c r="D114" s="11">
        <f t="shared" si="24"/>
        <v>0.35925000000000001</v>
      </c>
      <c r="E114" s="11">
        <f t="shared" si="16"/>
        <v>0.57480000000000009</v>
      </c>
      <c r="F114" s="11">
        <f t="shared" si="17"/>
        <v>14.609249999999999</v>
      </c>
      <c r="G114" s="6">
        <f t="shared" si="18"/>
        <v>3.5000000000000031</v>
      </c>
      <c r="H114" s="7">
        <f t="shared" si="19"/>
        <v>6.0000000000000631</v>
      </c>
      <c r="I114" s="7">
        <f t="shared" si="20"/>
        <v>10.000000000001164</v>
      </c>
      <c r="J114" s="11">
        <f t="shared" si="21"/>
        <v>0.84000000000000075</v>
      </c>
      <c r="K114" s="19">
        <f t="shared" si="22"/>
        <v>3456.0000000000364</v>
      </c>
      <c r="L114" s="25">
        <f t="shared" si="23"/>
        <v>138240000.00001606</v>
      </c>
    </row>
    <row r="115" spans="1:12" x14ac:dyDescent="0.25">
      <c r="A115" s="33">
        <v>-33</v>
      </c>
      <c r="B115" s="5">
        <v>69</v>
      </c>
      <c r="C115" s="6">
        <v>6083.25</v>
      </c>
      <c r="D115" s="11">
        <f t="shared" si="24"/>
        <v>0.40125</v>
      </c>
      <c r="E115" s="11">
        <f t="shared" si="16"/>
        <v>0.64200000000000002</v>
      </c>
      <c r="F115" s="11">
        <f t="shared" si="17"/>
        <v>14.651249999999999</v>
      </c>
      <c r="G115" s="6">
        <f t="shared" si="18"/>
        <v>4.1999999999999984</v>
      </c>
      <c r="H115" s="7">
        <f t="shared" si="19"/>
        <v>6.9999999999999529</v>
      </c>
      <c r="I115" s="7">
        <f t="shared" si="20"/>
        <v>9.9999999999988987</v>
      </c>
      <c r="J115" s="11">
        <f t="shared" si="21"/>
        <v>1.0079999999999996</v>
      </c>
      <c r="K115" s="19">
        <f t="shared" si="22"/>
        <v>4031.9999999999727</v>
      </c>
      <c r="L115" s="25">
        <f t="shared" si="23"/>
        <v>138239999.99998477</v>
      </c>
    </row>
    <row r="116" spans="1:12" x14ac:dyDescent="0.25">
      <c r="A116" s="33">
        <v>-31</v>
      </c>
      <c r="B116" s="5">
        <v>68</v>
      </c>
      <c r="C116" s="6">
        <v>6033.25</v>
      </c>
      <c r="D116" s="11">
        <f t="shared" si="24"/>
        <v>0.45124999999999998</v>
      </c>
      <c r="E116" s="11">
        <f t="shared" si="16"/>
        <v>0.72199999999999998</v>
      </c>
      <c r="F116" s="11">
        <f t="shared" si="17"/>
        <v>14.70125</v>
      </c>
      <c r="G116" s="6">
        <f t="shared" si="18"/>
        <v>4.9999999999999991</v>
      </c>
      <c r="H116" s="7">
        <f t="shared" si="19"/>
        <v>8.0000000000000071</v>
      </c>
      <c r="I116" s="7">
        <f t="shared" si="20"/>
        <v>10.000000000000542</v>
      </c>
      <c r="J116" s="11">
        <f t="shared" si="21"/>
        <v>1.2</v>
      </c>
      <c r="K116" s="19">
        <f t="shared" si="22"/>
        <v>4608.0000000000036</v>
      </c>
      <c r="L116" s="25">
        <f t="shared" si="23"/>
        <v>138240000.00000748</v>
      </c>
    </row>
    <row r="117" spans="1:12" x14ac:dyDescent="0.25">
      <c r="A117" s="33">
        <v>-29</v>
      </c>
      <c r="B117" s="5">
        <v>67</v>
      </c>
      <c r="C117" s="6">
        <v>5974.75</v>
      </c>
      <c r="D117" s="11">
        <f t="shared" si="24"/>
        <v>0.50975000000000004</v>
      </c>
      <c r="E117" s="11">
        <f t="shared" si="16"/>
        <v>0.8156000000000001</v>
      </c>
      <c r="F117" s="11">
        <f t="shared" si="17"/>
        <v>14.75975</v>
      </c>
      <c r="G117" s="6">
        <f t="shared" si="18"/>
        <v>5.850000000000005</v>
      </c>
      <c r="H117" s="7">
        <f t="shared" si="19"/>
        <v>8.5000000000000586</v>
      </c>
      <c r="I117" s="7">
        <f t="shared" si="20"/>
        <v>5.0000000000005151</v>
      </c>
      <c r="J117" s="11">
        <f t="shared" si="21"/>
        <v>1.4040000000000012</v>
      </c>
      <c r="K117" s="19">
        <f t="shared" si="22"/>
        <v>4896.0000000000337</v>
      </c>
      <c r="L117" s="25">
        <f t="shared" si="23"/>
        <v>69120000.000007138</v>
      </c>
    </row>
    <row r="118" spans="1:12" x14ac:dyDescent="0.25">
      <c r="A118" s="33">
        <v>-27</v>
      </c>
      <c r="B118" s="5">
        <v>66</v>
      </c>
      <c r="C118" s="6">
        <v>5907.5</v>
      </c>
      <c r="D118" s="11">
        <f t="shared" si="24"/>
        <v>0.57699999999999996</v>
      </c>
      <c r="E118" s="11">
        <f t="shared" si="16"/>
        <v>0.92320000000000002</v>
      </c>
      <c r="F118" s="11">
        <f t="shared" si="17"/>
        <v>14.827</v>
      </c>
      <c r="G118" s="6">
        <f t="shared" si="18"/>
        <v>6.7249999999999925</v>
      </c>
      <c r="H118" s="7">
        <f t="shared" si="19"/>
        <v>8.7499999999998757</v>
      </c>
      <c r="I118" s="7">
        <f t="shared" si="20"/>
        <v>2.4999999999981704</v>
      </c>
      <c r="J118" s="11">
        <f t="shared" si="21"/>
        <v>1.6139999999999983</v>
      </c>
      <c r="K118" s="19">
        <f t="shared" si="22"/>
        <v>5039.9999999999281</v>
      </c>
      <c r="L118" s="25">
        <f t="shared" si="23"/>
        <v>34559999.999974705</v>
      </c>
    </row>
    <row r="119" spans="1:12" x14ac:dyDescent="0.25">
      <c r="A119" s="33">
        <v>-25</v>
      </c>
      <c r="B119" s="5">
        <v>65</v>
      </c>
      <c r="C119" s="8">
        <v>5831.25</v>
      </c>
      <c r="D119" s="11">
        <f t="shared" si="24"/>
        <v>0.65325</v>
      </c>
      <c r="E119" s="11">
        <f t="shared" si="16"/>
        <v>1.0452000000000001</v>
      </c>
      <c r="F119" s="11">
        <f t="shared" si="17"/>
        <v>14.90325</v>
      </c>
      <c r="G119" s="6">
        <f t="shared" si="18"/>
        <v>7.6250000000000036</v>
      </c>
      <c r="H119" s="7">
        <f t="shared" si="19"/>
        <v>9.0000000000001101</v>
      </c>
      <c r="I119" s="7">
        <f t="shared" si="20"/>
        <v>2.5000000000023448</v>
      </c>
      <c r="J119" s="11">
        <f t="shared" si="21"/>
        <v>1.830000000000001</v>
      </c>
      <c r="K119" s="21">
        <f t="shared" si="22"/>
        <v>5184.0000000000637</v>
      </c>
      <c r="L119" s="25">
        <f t="shared" si="23"/>
        <v>34560000.000032417</v>
      </c>
    </row>
    <row r="120" spans="1:12" x14ac:dyDescent="0.25">
      <c r="A120" s="33">
        <v>-23</v>
      </c>
      <c r="B120" s="5">
        <v>64</v>
      </c>
      <c r="C120" s="8">
        <v>5746.25</v>
      </c>
      <c r="D120" s="11">
        <f t="shared" si="24"/>
        <v>0.73824999999999996</v>
      </c>
      <c r="E120" s="11">
        <f t="shared" si="16"/>
        <v>1.1812</v>
      </c>
      <c r="F120" s="11">
        <f t="shared" si="17"/>
        <v>14.988250000000001</v>
      </c>
      <c r="G120" s="6">
        <f t="shared" si="18"/>
        <v>8.4999999999999964</v>
      </c>
      <c r="H120" s="7">
        <f t="shared" si="19"/>
        <v>8.7499999999999289</v>
      </c>
      <c r="I120" s="7">
        <f t="shared" si="20"/>
        <v>-2.5000000000018119</v>
      </c>
      <c r="J120" s="11">
        <f t="shared" si="21"/>
        <v>2.0399999999999991</v>
      </c>
      <c r="K120" s="19">
        <f t="shared" si="22"/>
        <v>5039.9999999999591</v>
      </c>
      <c r="L120" s="25">
        <f t="shared" si="23"/>
        <v>-34560000.000025049</v>
      </c>
    </row>
    <row r="121" spans="1:12" x14ac:dyDescent="0.25">
      <c r="A121" s="33">
        <v>-21</v>
      </c>
      <c r="B121" s="5">
        <v>63</v>
      </c>
      <c r="C121" s="8">
        <v>5653</v>
      </c>
      <c r="D121" s="11">
        <f t="shared" si="24"/>
        <v>0.83150000000000002</v>
      </c>
      <c r="E121" s="11">
        <f t="shared" si="16"/>
        <v>1.3304</v>
      </c>
      <c r="F121" s="11">
        <f t="shared" si="17"/>
        <v>15.0815</v>
      </c>
      <c r="G121" s="6">
        <f t="shared" si="18"/>
        <v>9.3250000000000064</v>
      </c>
      <c r="H121" s="7">
        <f t="shared" si="19"/>
        <v>8.2500000000000995</v>
      </c>
      <c r="I121" s="7">
        <f t="shared" si="20"/>
        <v>-4.9999999999982947</v>
      </c>
      <c r="J121" s="11">
        <f t="shared" si="21"/>
        <v>2.2380000000000013</v>
      </c>
      <c r="K121" s="19">
        <f t="shared" si="22"/>
        <v>4752.0000000000573</v>
      </c>
      <c r="L121" s="25">
        <f t="shared" si="23"/>
        <v>-69119999.999976426</v>
      </c>
    </row>
    <row r="122" spans="1:12" x14ac:dyDescent="0.25">
      <c r="A122" s="33">
        <v>-19</v>
      </c>
      <c r="B122" s="5">
        <v>62</v>
      </c>
      <c r="C122" s="8">
        <v>5552</v>
      </c>
      <c r="D122" s="11">
        <f t="shared" si="24"/>
        <v>0.9325</v>
      </c>
      <c r="E122" s="11">
        <f t="shared" si="16"/>
        <v>1.492</v>
      </c>
      <c r="F122" s="11">
        <f t="shared" si="17"/>
        <v>15.182499999999999</v>
      </c>
      <c r="G122" s="6">
        <f t="shared" si="18"/>
        <v>10.099999999999998</v>
      </c>
      <c r="H122" s="7">
        <f t="shared" si="19"/>
        <v>7.7499999999999147</v>
      </c>
      <c r="I122" s="7">
        <f t="shared" si="20"/>
        <v>-5.0000000000018474</v>
      </c>
      <c r="J122" s="11">
        <f t="shared" si="21"/>
        <v>2.4239999999999995</v>
      </c>
      <c r="K122" s="19">
        <f t="shared" si="22"/>
        <v>4463.9999999999518</v>
      </c>
      <c r="L122" s="25">
        <f t="shared" si="23"/>
        <v>-69120000.000025541</v>
      </c>
    </row>
    <row r="123" spans="1:12" x14ac:dyDescent="0.25">
      <c r="A123" s="33">
        <v>-17</v>
      </c>
      <c r="B123" s="5">
        <v>61</v>
      </c>
      <c r="C123" s="8">
        <v>5443.75</v>
      </c>
      <c r="D123" s="11">
        <f t="shared" si="24"/>
        <v>1.0407500000000001</v>
      </c>
      <c r="E123" s="11">
        <f t="shared" si="16"/>
        <v>1.6652000000000002</v>
      </c>
      <c r="F123" s="11">
        <f t="shared" si="17"/>
        <v>15.290749999999999</v>
      </c>
      <c r="G123" s="6">
        <f t="shared" si="18"/>
        <v>10.825000000000006</v>
      </c>
      <c r="H123" s="7">
        <f t="shared" si="19"/>
        <v>7.2500000000000853</v>
      </c>
      <c r="I123" s="7">
        <f t="shared" si="20"/>
        <v>-4.9999999999982947</v>
      </c>
      <c r="J123" s="11">
        <f t="shared" si="21"/>
        <v>2.5980000000000016</v>
      </c>
      <c r="K123" s="19">
        <f t="shared" si="22"/>
        <v>4176.0000000000491</v>
      </c>
      <c r="L123" s="25">
        <f t="shared" si="23"/>
        <v>-69119999.999976426</v>
      </c>
    </row>
    <row r="124" spans="1:12" x14ac:dyDescent="0.25">
      <c r="A124" s="33">
        <v>-15</v>
      </c>
      <c r="B124" s="5">
        <v>60</v>
      </c>
      <c r="C124" s="6">
        <v>5328.75</v>
      </c>
      <c r="D124" s="11">
        <f t="shared" si="24"/>
        <v>1.1557500000000001</v>
      </c>
      <c r="E124" s="11">
        <f t="shared" si="16"/>
        <v>1.8492000000000002</v>
      </c>
      <c r="F124" s="11">
        <f t="shared" si="17"/>
        <v>15.405749999999999</v>
      </c>
      <c r="G124" s="6">
        <f t="shared" si="18"/>
        <v>11.5</v>
      </c>
      <c r="H124" s="7">
        <f t="shared" si="19"/>
        <v>6.7499999999999361</v>
      </c>
      <c r="I124" s="7">
        <f t="shared" si="20"/>
        <v>-5.0000000000014921</v>
      </c>
      <c r="J124" s="11">
        <f t="shared" si="21"/>
        <v>2.76</v>
      </c>
      <c r="K124" s="19">
        <f t="shared" si="22"/>
        <v>3887.9999999999627</v>
      </c>
      <c r="L124" s="25">
        <f t="shared" si="23"/>
        <v>-69120000.000020623</v>
      </c>
    </row>
    <row r="125" spans="1:12" x14ac:dyDescent="0.25">
      <c r="A125" s="33">
        <v>-13</v>
      </c>
      <c r="B125" s="5">
        <v>59</v>
      </c>
      <c r="C125" s="6">
        <v>5207.75</v>
      </c>
      <c r="D125" s="11">
        <f t="shared" si="24"/>
        <v>1.2767500000000001</v>
      </c>
      <c r="E125" s="11">
        <f t="shared" si="16"/>
        <v>2.0428000000000002</v>
      </c>
      <c r="F125" s="11">
        <f t="shared" si="17"/>
        <v>15.52675</v>
      </c>
      <c r="G125" s="6">
        <f t="shared" si="18"/>
        <v>12.1</v>
      </c>
      <c r="H125" s="7">
        <f t="shared" si="19"/>
        <v>5.9999999999999964</v>
      </c>
      <c r="I125" s="7">
        <f t="shared" si="20"/>
        <v>-7.499999999999396</v>
      </c>
      <c r="J125" s="11">
        <f t="shared" si="21"/>
        <v>2.9039999999999999</v>
      </c>
      <c r="K125" s="19">
        <f t="shared" si="22"/>
        <v>3455.9999999999982</v>
      </c>
      <c r="L125" s="25">
        <f t="shared" si="23"/>
        <v>-103679999.99999164</v>
      </c>
    </row>
    <row r="126" spans="1:12" x14ac:dyDescent="0.25">
      <c r="A126" s="33">
        <v>-11</v>
      </c>
      <c r="B126" s="5">
        <v>58</v>
      </c>
      <c r="C126" s="6">
        <v>5081.25</v>
      </c>
      <c r="D126" s="11">
        <f t="shared" si="24"/>
        <v>1.4032500000000001</v>
      </c>
      <c r="E126" s="11">
        <f t="shared" si="16"/>
        <v>2.2452000000000001</v>
      </c>
      <c r="F126" s="11">
        <f t="shared" si="17"/>
        <v>15.65325</v>
      </c>
      <c r="G126" s="6">
        <f t="shared" si="18"/>
        <v>12.650000000000006</v>
      </c>
      <c r="H126" s="7">
        <f t="shared" si="19"/>
        <v>5.5000000000000604</v>
      </c>
      <c r="I126" s="7">
        <f t="shared" si="20"/>
        <v>-4.9999999999993605</v>
      </c>
      <c r="J126" s="11">
        <f t="shared" si="21"/>
        <v>3.0360000000000014</v>
      </c>
      <c r="K126" s="19">
        <f t="shared" si="22"/>
        <v>3168.000000000035</v>
      </c>
      <c r="L126" s="25">
        <f t="shared" si="23"/>
        <v>-69119999.999991164</v>
      </c>
    </row>
    <row r="127" spans="1:12" x14ac:dyDescent="0.25">
      <c r="A127" s="33">
        <v>-9</v>
      </c>
      <c r="B127" s="5">
        <v>57</v>
      </c>
      <c r="C127" s="6">
        <v>4949.75</v>
      </c>
      <c r="D127" s="11">
        <f t="shared" si="24"/>
        <v>1.5347500000000001</v>
      </c>
      <c r="E127" s="11">
        <f t="shared" si="16"/>
        <v>2.4556000000000004</v>
      </c>
      <c r="F127" s="11">
        <f t="shared" si="17"/>
        <v>15.784750000000001</v>
      </c>
      <c r="G127" s="6">
        <f t="shared" si="18"/>
        <v>13.149999999999995</v>
      </c>
      <c r="H127" s="7">
        <f t="shared" si="19"/>
        <v>4.9999999999998934</v>
      </c>
      <c r="I127" s="7">
        <f t="shared" si="20"/>
        <v>-5.0000000000016698</v>
      </c>
      <c r="J127" s="11">
        <f t="shared" si="21"/>
        <v>3.1559999999999988</v>
      </c>
      <c r="K127" s="19">
        <f t="shared" si="22"/>
        <v>2879.9999999999386</v>
      </c>
      <c r="L127" s="25">
        <f t="shared" si="23"/>
        <v>-69120000.000023082</v>
      </c>
    </row>
    <row r="128" spans="1:12" x14ac:dyDescent="0.25">
      <c r="A128" s="33">
        <v>-7</v>
      </c>
      <c r="B128" s="5">
        <v>56</v>
      </c>
      <c r="C128" s="6">
        <v>4814</v>
      </c>
      <c r="D128" s="11">
        <f t="shared" si="24"/>
        <v>1.6705000000000001</v>
      </c>
      <c r="E128" s="11">
        <f t="shared" si="16"/>
        <v>2.6728000000000005</v>
      </c>
      <c r="F128" s="11">
        <f t="shared" si="17"/>
        <v>15.920500000000001</v>
      </c>
      <c r="G128" s="6">
        <f t="shared" si="18"/>
        <v>13.575000000000003</v>
      </c>
      <c r="H128" s="7">
        <f t="shared" si="19"/>
        <v>4.2500000000000782</v>
      </c>
      <c r="I128" s="7">
        <f t="shared" si="20"/>
        <v>-7.4999999999981526</v>
      </c>
      <c r="J128" s="11">
        <f t="shared" si="21"/>
        <v>3.2580000000000005</v>
      </c>
      <c r="K128" s="19">
        <f t="shared" si="22"/>
        <v>2448.000000000045</v>
      </c>
      <c r="L128" s="25">
        <f t="shared" si="23"/>
        <v>-103679999.99997449</v>
      </c>
    </row>
    <row r="129" spans="1:12" x14ac:dyDescent="0.25">
      <c r="A129" s="33">
        <v>-5</v>
      </c>
      <c r="B129" s="5">
        <v>55</v>
      </c>
      <c r="C129" s="6">
        <v>4674.75</v>
      </c>
      <c r="D129" s="11">
        <f t="shared" si="24"/>
        <v>1.80975</v>
      </c>
      <c r="E129" s="11">
        <f t="shared" si="16"/>
        <v>2.8956</v>
      </c>
      <c r="F129" s="11">
        <f t="shared" si="17"/>
        <v>16.059750000000001</v>
      </c>
      <c r="G129" s="6">
        <f t="shared" si="18"/>
        <v>13.924999999999986</v>
      </c>
      <c r="H129" s="7">
        <f t="shared" si="19"/>
        <v>3.4999999999998366</v>
      </c>
      <c r="I129" s="7">
        <f t="shared" si="20"/>
        <v>-7.5000000000024158</v>
      </c>
      <c r="J129" s="11">
        <f t="shared" si="21"/>
        <v>3.3419999999999965</v>
      </c>
      <c r="K129" s="19">
        <f t="shared" si="22"/>
        <v>2015.9999999999056</v>
      </c>
      <c r="L129" s="25">
        <f t="shared" si="23"/>
        <v>-103680000.00003339</v>
      </c>
    </row>
    <row r="130" spans="1:12" x14ac:dyDescent="0.25">
      <c r="A130" s="33">
        <v>-3</v>
      </c>
      <c r="B130" s="5">
        <v>54</v>
      </c>
      <c r="C130" s="6">
        <v>4532.5</v>
      </c>
      <c r="D130" s="11">
        <f t="shared" si="24"/>
        <v>1.952</v>
      </c>
      <c r="E130" s="11">
        <f t="shared" si="16"/>
        <v>3.1232000000000002</v>
      </c>
      <c r="F130" s="11">
        <f t="shared" si="17"/>
        <v>16.201999999999998</v>
      </c>
      <c r="G130" s="6">
        <f t="shared" si="18"/>
        <v>14.224999999999998</v>
      </c>
      <c r="H130" s="7">
        <f t="shared" si="19"/>
        <v>3.0000000000001137</v>
      </c>
      <c r="I130" s="7">
        <f t="shared" si="20"/>
        <v>-4.9999999999972289</v>
      </c>
      <c r="J130" s="11">
        <f t="shared" si="21"/>
        <v>3.4139999999999993</v>
      </c>
      <c r="K130" s="19">
        <f t="shared" si="22"/>
        <v>1728.0000000000655</v>
      </c>
      <c r="L130" s="25">
        <f t="shared" si="23"/>
        <v>-69119999.999961689</v>
      </c>
    </row>
    <row r="131" spans="1:12" x14ac:dyDescent="0.25">
      <c r="A131" s="33">
        <v>-1</v>
      </c>
      <c r="B131" s="5">
        <v>53</v>
      </c>
      <c r="C131" s="6">
        <v>4387.75</v>
      </c>
      <c r="D131" s="11">
        <f t="shared" si="24"/>
        <v>2.0967500000000001</v>
      </c>
      <c r="E131" s="11">
        <f t="shared" si="16"/>
        <v>3.3548000000000004</v>
      </c>
      <c r="F131" s="11">
        <f t="shared" si="17"/>
        <v>16.34675</v>
      </c>
      <c r="G131" s="6">
        <f>(D131-D130)/(B131-B133)*100</f>
        <v>14.475000000000016</v>
      </c>
      <c r="H131" s="7">
        <f>(G131-G130)/(B131-B133)*10</f>
        <v>2.5000000000001776</v>
      </c>
      <c r="I131" s="7">
        <f>(H131-H130)/(B131-B133)*10</f>
        <v>-4.9999999999993605</v>
      </c>
      <c r="J131" s="11">
        <f t="shared" si="21"/>
        <v>3.4740000000000033</v>
      </c>
      <c r="K131" s="19">
        <f t="shared" si="22"/>
        <v>1440.0000000001023</v>
      </c>
      <c r="L131" s="25">
        <f t="shared" si="23"/>
        <v>-69119999.999991164</v>
      </c>
    </row>
    <row r="132" spans="1:12" x14ac:dyDescent="0.25">
      <c r="A132" s="32" t="s">
        <v>14</v>
      </c>
      <c r="B132" s="28">
        <v>52.5</v>
      </c>
      <c r="C132" s="29">
        <v>4314.8500000000004</v>
      </c>
      <c r="D132" s="20">
        <f>(6484.5-C132)/1000</f>
        <v>2.1696499999999999</v>
      </c>
      <c r="E132" s="37">
        <f t="shared" ref="E132" si="25">D132*1.6</f>
        <v>3.4714399999999999</v>
      </c>
      <c r="F132" s="20">
        <f t="shared" ref="F132" si="26">D132+14.25</f>
        <v>16.419650000000001</v>
      </c>
      <c r="G132" s="29">
        <f>(D132-D131)/(B132-B133)*100</f>
        <v>14.579999999999949</v>
      </c>
      <c r="H132" s="30">
        <f>(G132-G131)/(B132-B133)*10</f>
        <v>2.0999999999986585</v>
      </c>
      <c r="I132" s="30">
        <f>(H132-H131)/(B132-B134)*10</f>
        <v>-2.666666666676794</v>
      </c>
      <c r="J132" s="20">
        <f t="shared" ref="J132" si="27">G132*(360*4000/60)/100000</f>
        <v>3.4991999999999877</v>
      </c>
      <c r="K132" s="21">
        <f t="shared" ref="K132" si="28">H132*(360*4000/60)*(360*4000/60)/1000000</f>
        <v>1209.5999999992273</v>
      </c>
      <c r="L132" s="26">
        <f t="shared" ref="L132" si="29">I132*(360*4000/60)*(360*4000/60)*(360*4000/60)/1000000</f>
        <v>-36864000.000139996</v>
      </c>
    </row>
    <row r="133" spans="1:12" x14ac:dyDescent="0.25">
      <c r="A133" s="33">
        <v>1</v>
      </c>
      <c r="B133" s="5">
        <v>52</v>
      </c>
      <c r="C133" s="6">
        <v>4241.25</v>
      </c>
      <c r="D133" s="11">
        <f t="shared" si="24"/>
        <v>2.2432500000000002</v>
      </c>
      <c r="E133" s="11">
        <f t="shared" si="16"/>
        <v>3.5892000000000004</v>
      </c>
      <c r="F133" s="11">
        <f t="shared" si="17"/>
        <v>16.49325</v>
      </c>
      <c r="G133" s="6">
        <f>(D133-D131)/(B133-B134)*100</f>
        <v>14.650000000000007</v>
      </c>
      <c r="H133" s="7">
        <f>(G133-G131)/(B131-B133)*10</f>
        <v>1.7499999999999183</v>
      </c>
      <c r="I133" s="7">
        <f>(H133-H131)/(B133-B134)*10</f>
        <v>-7.5000000000025935</v>
      </c>
      <c r="J133" s="11">
        <f t="shared" si="21"/>
        <v>3.5160000000000018</v>
      </c>
      <c r="K133" s="19">
        <f t="shared" si="22"/>
        <v>1007.9999999999528</v>
      </c>
      <c r="L133" s="25">
        <f t="shared" si="23"/>
        <v>-103680000.00003585</v>
      </c>
    </row>
    <row r="134" spans="1:12" x14ac:dyDescent="0.25">
      <c r="A134" s="33">
        <v>3</v>
      </c>
      <c r="B134" s="5">
        <v>51</v>
      </c>
      <c r="C134" s="6">
        <v>4093.5</v>
      </c>
      <c r="D134" s="11">
        <f t="shared" si="24"/>
        <v>2.391</v>
      </c>
      <c r="E134" s="11">
        <f t="shared" ref="E134:E197" si="30">D134*1.6</f>
        <v>3.8256000000000001</v>
      </c>
      <c r="F134" s="11">
        <f t="shared" ref="F134:F197" si="31">D134+14.25</f>
        <v>16.640999999999998</v>
      </c>
      <c r="G134" s="6">
        <f t="shared" ref="G134:G185" si="32">(D134-D133)/(B134-B135)*100</f>
        <v>14.774999999999983</v>
      </c>
      <c r="H134" s="7">
        <f>(G134-G133)/(B134-B135)*10</f>
        <v>1.2499999999997513</v>
      </c>
      <c r="I134" s="7">
        <f>(H134-H133)/(B134-B135)*10</f>
        <v>-5.0000000000016698</v>
      </c>
      <c r="J134" s="11">
        <f t="shared" ref="J134:J197" si="33">G134*(360*4000/60)/100000</f>
        <v>3.5459999999999958</v>
      </c>
      <c r="K134" s="19">
        <f t="shared" ref="K134:K197" si="34">H134*(360*4000/60)*(360*4000/60)/1000000</f>
        <v>719.99999999985675</v>
      </c>
      <c r="L134" s="25">
        <f t="shared" ref="L134:L197" si="35">I134*(360*4000/60)*(360*4000/60)*(360*4000/60)/1000000</f>
        <v>-69120000.000023082</v>
      </c>
    </row>
    <row r="135" spans="1:12" x14ac:dyDescent="0.25">
      <c r="A135" s="33">
        <v>5</v>
      </c>
      <c r="B135" s="5">
        <v>50</v>
      </c>
      <c r="C135" s="6">
        <v>3945.25</v>
      </c>
      <c r="D135" s="11">
        <f t="shared" si="24"/>
        <v>2.53925</v>
      </c>
      <c r="E135" s="11">
        <f t="shared" si="30"/>
        <v>4.0628000000000002</v>
      </c>
      <c r="F135" s="11">
        <f t="shared" si="31"/>
        <v>16.789249999999999</v>
      </c>
      <c r="G135" s="6">
        <f t="shared" si="32"/>
        <v>14.824999999999999</v>
      </c>
      <c r="H135" s="7">
        <f t="shared" ref="H135:H197" si="36">(G135-G134)/(B135-B136)*10</f>
        <v>0.50000000000016698</v>
      </c>
      <c r="I135" s="7">
        <f t="shared" ref="I135:I197" si="37">(H135-H134)/(B135-B136)*10</f>
        <v>-7.4999999999958433</v>
      </c>
      <c r="J135" s="11">
        <f t="shared" si="33"/>
        <v>3.5579999999999998</v>
      </c>
      <c r="K135" s="19">
        <f t="shared" si="34"/>
        <v>288.00000000009618</v>
      </c>
      <c r="L135" s="25">
        <f t="shared" si="35"/>
        <v>-103679999.99994253</v>
      </c>
    </row>
    <row r="136" spans="1:12" x14ac:dyDescent="0.25">
      <c r="A136" s="33">
        <v>7</v>
      </c>
      <c r="B136" s="5">
        <v>49</v>
      </c>
      <c r="C136" s="6">
        <v>3797</v>
      </c>
      <c r="D136" s="11">
        <f t="shared" si="24"/>
        <v>2.6875</v>
      </c>
      <c r="E136" s="11">
        <f t="shared" si="30"/>
        <v>4.3</v>
      </c>
      <c r="F136" s="11">
        <f t="shared" si="31"/>
        <v>16.9375</v>
      </c>
      <c r="G136" s="6">
        <f t="shared" si="32"/>
        <v>14.824999999999999</v>
      </c>
      <c r="H136" s="7">
        <f t="shared" si="36"/>
        <v>0</v>
      </c>
      <c r="I136" s="7">
        <f t="shared" si="37"/>
        <v>-5.0000000000016698</v>
      </c>
      <c r="J136" s="20">
        <f t="shared" si="33"/>
        <v>3.5579999999999998</v>
      </c>
      <c r="K136" s="19">
        <f t="shared" si="34"/>
        <v>0</v>
      </c>
      <c r="L136" s="25">
        <f t="shared" si="35"/>
        <v>-69120000.000023082</v>
      </c>
    </row>
    <row r="137" spans="1:12" x14ac:dyDescent="0.25">
      <c r="A137" s="33">
        <v>9</v>
      </c>
      <c r="B137" s="5">
        <v>48</v>
      </c>
      <c r="C137" s="6">
        <v>3649.25</v>
      </c>
      <c r="D137" s="11">
        <f t="shared" si="24"/>
        <v>2.8352499999999998</v>
      </c>
      <c r="E137" s="11">
        <f t="shared" si="30"/>
        <v>4.5363999999999995</v>
      </c>
      <c r="F137" s="11">
        <f t="shared" si="31"/>
        <v>17.085249999999998</v>
      </c>
      <c r="G137" s="6">
        <f t="shared" si="32"/>
        <v>14.774999999999983</v>
      </c>
      <c r="H137" s="7">
        <f t="shared" si="36"/>
        <v>-0.50000000000016698</v>
      </c>
      <c r="I137" s="7">
        <f t="shared" si="37"/>
        <v>-5.0000000000016698</v>
      </c>
      <c r="J137" s="11">
        <f t="shared" si="33"/>
        <v>3.5459999999999958</v>
      </c>
      <c r="K137" s="19">
        <f t="shared" si="34"/>
        <v>-288.00000000009618</v>
      </c>
      <c r="L137" s="25">
        <f t="shared" si="35"/>
        <v>-69120000.000023082</v>
      </c>
    </row>
    <row r="138" spans="1:12" x14ac:dyDescent="0.25">
      <c r="A138" s="33">
        <v>11</v>
      </c>
      <c r="B138" s="5">
        <v>47</v>
      </c>
      <c r="C138" s="6">
        <v>3502.5</v>
      </c>
      <c r="D138" s="11">
        <f t="shared" si="24"/>
        <v>2.9820000000000002</v>
      </c>
      <c r="E138" s="11">
        <f t="shared" si="30"/>
        <v>4.7712000000000003</v>
      </c>
      <c r="F138" s="11">
        <f t="shared" si="31"/>
        <v>17.231999999999999</v>
      </c>
      <c r="G138" s="6">
        <f t="shared" si="32"/>
        <v>14.675000000000038</v>
      </c>
      <c r="H138" s="7">
        <f t="shared" si="36"/>
        <v>-0.99999999999944578</v>
      </c>
      <c r="I138" s="7">
        <f t="shared" si="37"/>
        <v>-4.999999999992788</v>
      </c>
      <c r="J138" s="11">
        <f t="shared" si="33"/>
        <v>3.5220000000000091</v>
      </c>
      <c r="K138" s="19">
        <f t="shared" si="34"/>
        <v>-575.99999999968077</v>
      </c>
      <c r="L138" s="25">
        <f t="shared" si="35"/>
        <v>-69119999.999900296</v>
      </c>
    </row>
    <row r="139" spans="1:12" x14ac:dyDescent="0.25">
      <c r="A139" s="33">
        <v>13</v>
      </c>
      <c r="B139" s="5">
        <v>46</v>
      </c>
      <c r="C139" s="6">
        <v>3357.25</v>
      </c>
      <c r="D139" s="11">
        <f t="shared" si="24"/>
        <v>3.1272500000000001</v>
      </c>
      <c r="E139" s="11">
        <f t="shared" si="30"/>
        <v>5.0036000000000005</v>
      </c>
      <c r="F139" s="11">
        <f t="shared" si="31"/>
        <v>17.37725</v>
      </c>
      <c r="G139" s="6">
        <f t="shared" si="32"/>
        <v>14.524999999999988</v>
      </c>
      <c r="H139" s="7">
        <f t="shared" si="36"/>
        <v>-1.5000000000005009</v>
      </c>
      <c r="I139" s="7">
        <f t="shared" si="37"/>
        <v>-5.0000000000105516</v>
      </c>
      <c r="J139" s="11">
        <f t="shared" si="33"/>
        <v>3.4859999999999971</v>
      </c>
      <c r="K139" s="19">
        <f t="shared" si="34"/>
        <v>-864.00000000028854</v>
      </c>
      <c r="L139" s="25">
        <f t="shared" si="35"/>
        <v>-69120000.000145867</v>
      </c>
    </row>
    <row r="140" spans="1:12" x14ac:dyDescent="0.25">
      <c r="A140" s="33">
        <v>15</v>
      </c>
      <c r="B140" s="5">
        <v>45</v>
      </c>
      <c r="C140" s="6">
        <v>3213.75</v>
      </c>
      <c r="D140" s="11">
        <f t="shared" si="24"/>
        <v>3.27075</v>
      </c>
      <c r="E140" s="11">
        <f t="shared" si="30"/>
        <v>5.2332000000000001</v>
      </c>
      <c r="F140" s="11">
        <f t="shared" si="31"/>
        <v>17.52075</v>
      </c>
      <c r="G140" s="6">
        <f t="shared" si="32"/>
        <v>14.349999999999996</v>
      </c>
      <c r="H140" s="7">
        <f t="shared" si="36"/>
        <v>-1.7499999999999183</v>
      </c>
      <c r="I140" s="7">
        <f t="shared" si="37"/>
        <v>-2.4999999999941735</v>
      </c>
      <c r="J140" s="11">
        <f t="shared" si="33"/>
        <v>3.4439999999999986</v>
      </c>
      <c r="K140" s="19">
        <f t="shared" si="34"/>
        <v>-1007.9999999999528</v>
      </c>
      <c r="L140" s="25">
        <f t="shared" si="35"/>
        <v>-34559999.999919459</v>
      </c>
    </row>
    <row r="141" spans="1:12" x14ac:dyDescent="0.25">
      <c r="A141" s="33">
        <v>17</v>
      </c>
      <c r="B141" s="5">
        <v>44</v>
      </c>
      <c r="C141" s="6">
        <v>3072.5</v>
      </c>
      <c r="D141" s="11">
        <f t="shared" si="24"/>
        <v>3.4119999999999999</v>
      </c>
      <c r="E141" s="11">
        <f t="shared" si="30"/>
        <v>5.4592000000000001</v>
      </c>
      <c r="F141" s="11">
        <f t="shared" si="31"/>
        <v>17.661999999999999</v>
      </c>
      <c r="G141" s="6">
        <f t="shared" si="32"/>
        <v>14.124999999999988</v>
      </c>
      <c r="H141" s="7">
        <f t="shared" si="36"/>
        <v>-2.2500000000000853</v>
      </c>
      <c r="I141" s="7">
        <f t="shared" si="37"/>
        <v>-5.0000000000016698</v>
      </c>
      <c r="J141" s="11">
        <f t="shared" si="33"/>
        <v>3.389999999999997</v>
      </c>
      <c r="K141" s="19">
        <f t="shared" si="34"/>
        <v>-1296.0000000000491</v>
      </c>
      <c r="L141" s="25">
        <f t="shared" si="35"/>
        <v>-69120000.000023082</v>
      </c>
    </row>
    <row r="142" spans="1:12" x14ac:dyDescent="0.25">
      <c r="A142" s="33">
        <v>19</v>
      </c>
      <c r="B142" s="5">
        <v>43</v>
      </c>
      <c r="C142" s="6">
        <v>2933.75</v>
      </c>
      <c r="D142" s="11">
        <f t="shared" ref="D142:D205" si="38">(6484.5-C142)/1000</f>
        <v>3.5507499999999999</v>
      </c>
      <c r="E142" s="11">
        <f t="shared" si="30"/>
        <v>5.6812000000000005</v>
      </c>
      <c r="F142" s="11">
        <f t="shared" si="31"/>
        <v>17.800750000000001</v>
      </c>
      <c r="G142" s="6">
        <f t="shared" si="32"/>
        <v>13.874999999999993</v>
      </c>
      <c r="H142" s="7">
        <f t="shared" si="36"/>
        <v>-2.4999999999999467</v>
      </c>
      <c r="I142" s="7">
        <f t="shared" si="37"/>
        <v>-2.4999999999986144</v>
      </c>
      <c r="J142" s="11">
        <f t="shared" si="33"/>
        <v>3.3299999999999983</v>
      </c>
      <c r="K142" s="19">
        <f t="shared" si="34"/>
        <v>-1439.9999999999693</v>
      </c>
      <c r="L142" s="25">
        <f t="shared" si="35"/>
        <v>-34559999.999980845</v>
      </c>
    </row>
    <row r="143" spans="1:12" x14ac:dyDescent="0.25">
      <c r="A143" s="33">
        <v>21</v>
      </c>
      <c r="B143" s="5">
        <v>42</v>
      </c>
      <c r="C143" s="6">
        <v>2798</v>
      </c>
      <c r="D143" s="11">
        <f t="shared" si="38"/>
        <v>3.6865000000000001</v>
      </c>
      <c r="E143" s="11">
        <f t="shared" si="30"/>
        <v>5.8984000000000005</v>
      </c>
      <c r="F143" s="11">
        <f t="shared" si="31"/>
        <v>17.936499999999999</v>
      </c>
      <c r="G143" s="6">
        <f t="shared" si="32"/>
        <v>13.575000000000026</v>
      </c>
      <c r="H143" s="7">
        <f t="shared" si="36"/>
        <v>-2.9999999999996696</v>
      </c>
      <c r="I143" s="7">
        <f t="shared" si="37"/>
        <v>-4.9999999999972289</v>
      </c>
      <c r="J143" s="11">
        <f t="shared" si="33"/>
        <v>3.2580000000000062</v>
      </c>
      <c r="K143" s="19">
        <f t="shared" si="34"/>
        <v>-1727.9999999998097</v>
      </c>
      <c r="L143" s="25">
        <f t="shared" si="35"/>
        <v>-69119999.999961689</v>
      </c>
    </row>
    <row r="144" spans="1:12" x14ac:dyDescent="0.25">
      <c r="A144" s="33">
        <v>23</v>
      </c>
      <c r="B144" s="5">
        <v>41</v>
      </c>
      <c r="C144" s="6">
        <v>2665</v>
      </c>
      <c r="D144" s="11">
        <f t="shared" si="38"/>
        <v>3.8195000000000001</v>
      </c>
      <c r="E144" s="11">
        <f t="shared" si="30"/>
        <v>6.1112000000000002</v>
      </c>
      <c r="F144" s="11">
        <f t="shared" si="31"/>
        <v>18.069500000000001</v>
      </c>
      <c r="G144" s="6">
        <f t="shared" si="32"/>
        <v>13.3</v>
      </c>
      <c r="H144" s="7">
        <f t="shared" si="36"/>
        <v>-2.7500000000002522</v>
      </c>
      <c r="I144" s="7">
        <f t="shared" si="37"/>
        <v>2.4999999999941735</v>
      </c>
      <c r="J144" s="11">
        <f t="shared" si="33"/>
        <v>3.1920000000000002</v>
      </c>
      <c r="K144" s="19">
        <f t="shared" si="34"/>
        <v>-1584.0000000001453</v>
      </c>
      <c r="L144" s="25">
        <f t="shared" si="35"/>
        <v>34559999.999919459</v>
      </c>
    </row>
    <row r="145" spans="1:12" x14ac:dyDescent="0.25">
      <c r="A145" s="33">
        <v>25</v>
      </c>
      <c r="B145" s="5">
        <v>40</v>
      </c>
      <c r="C145" s="6">
        <v>2535</v>
      </c>
      <c r="D145" s="11">
        <f t="shared" si="38"/>
        <v>3.9495</v>
      </c>
      <c r="E145" s="11">
        <f t="shared" si="30"/>
        <v>6.3192000000000004</v>
      </c>
      <c r="F145" s="11">
        <f t="shared" si="31"/>
        <v>18.1995</v>
      </c>
      <c r="G145" s="6">
        <f t="shared" si="32"/>
        <v>12.999999999999989</v>
      </c>
      <c r="H145" s="7">
        <f t="shared" si="36"/>
        <v>-3.0000000000001137</v>
      </c>
      <c r="I145" s="7">
        <f t="shared" si="37"/>
        <v>-2.4999999999986144</v>
      </c>
      <c r="J145" s="11">
        <f t="shared" si="33"/>
        <v>3.1199999999999979</v>
      </c>
      <c r="K145" s="19">
        <f t="shared" si="34"/>
        <v>-1728.0000000000655</v>
      </c>
      <c r="L145" s="25">
        <f t="shared" si="35"/>
        <v>-34559999.999980845</v>
      </c>
    </row>
    <row r="146" spans="1:12" x14ac:dyDescent="0.25">
      <c r="A146" s="33">
        <v>27</v>
      </c>
      <c r="B146" s="5">
        <v>39</v>
      </c>
      <c r="C146" s="6">
        <v>2408.25</v>
      </c>
      <c r="D146" s="11">
        <f t="shared" si="38"/>
        <v>4.0762499999999999</v>
      </c>
      <c r="E146" s="11">
        <f t="shared" si="30"/>
        <v>6.5220000000000002</v>
      </c>
      <c r="F146" s="11">
        <f t="shared" si="31"/>
        <v>18.326250000000002</v>
      </c>
      <c r="G146" s="6">
        <f t="shared" si="32"/>
        <v>12.674999999999992</v>
      </c>
      <c r="H146" s="7">
        <f t="shared" si="36"/>
        <v>-3.2499999999999751</v>
      </c>
      <c r="I146" s="7">
        <f t="shared" si="37"/>
        <v>-2.4999999999986144</v>
      </c>
      <c r="J146" s="11">
        <f t="shared" si="33"/>
        <v>3.041999999999998</v>
      </c>
      <c r="K146" s="19">
        <f t="shared" si="34"/>
        <v>-1871.9999999999857</v>
      </c>
      <c r="L146" s="25">
        <f t="shared" si="35"/>
        <v>-34559999.999980845</v>
      </c>
    </row>
    <row r="147" spans="1:12" x14ac:dyDescent="0.25">
      <c r="A147" s="33">
        <v>29</v>
      </c>
      <c r="B147" s="5">
        <v>38</v>
      </c>
      <c r="C147" s="6">
        <v>2284.75</v>
      </c>
      <c r="D147" s="11">
        <f t="shared" si="38"/>
        <v>4.1997499999999999</v>
      </c>
      <c r="E147" s="11">
        <f t="shared" si="30"/>
        <v>6.7195999999999998</v>
      </c>
      <c r="F147" s="11">
        <f t="shared" si="31"/>
        <v>18.449750000000002</v>
      </c>
      <c r="G147" s="6">
        <f t="shared" si="32"/>
        <v>12.349999999999994</v>
      </c>
      <c r="H147" s="7">
        <f t="shared" si="36"/>
        <v>-3.2499999999999751</v>
      </c>
      <c r="I147" s="7">
        <f t="shared" si="37"/>
        <v>0</v>
      </c>
      <c r="J147" s="11">
        <f t="shared" si="33"/>
        <v>2.9639999999999986</v>
      </c>
      <c r="K147" s="19">
        <f t="shared" si="34"/>
        <v>-1871.9999999999857</v>
      </c>
      <c r="L147" s="19">
        <f t="shared" si="35"/>
        <v>0</v>
      </c>
    </row>
    <row r="148" spans="1:12" x14ac:dyDescent="0.25">
      <c r="A148" s="33">
        <v>31</v>
      </c>
      <c r="B148" s="5">
        <v>37</v>
      </c>
      <c r="C148" s="6">
        <v>2164.5</v>
      </c>
      <c r="D148" s="11">
        <f t="shared" si="38"/>
        <v>4.32</v>
      </c>
      <c r="E148" s="11">
        <f t="shared" si="30"/>
        <v>6.9120000000000008</v>
      </c>
      <c r="F148" s="11">
        <f t="shared" si="31"/>
        <v>18.57</v>
      </c>
      <c r="G148" s="6">
        <f t="shared" si="32"/>
        <v>12.025000000000041</v>
      </c>
      <c r="H148" s="7">
        <f t="shared" si="36"/>
        <v>-3.249999999999531</v>
      </c>
      <c r="I148" s="7">
        <f t="shared" si="37"/>
        <v>4.4408920985006262E-12</v>
      </c>
      <c r="J148" s="11">
        <f t="shared" si="33"/>
        <v>2.8860000000000099</v>
      </c>
      <c r="K148" s="19">
        <f t="shared" si="34"/>
        <v>-1871.9999999997301</v>
      </c>
      <c r="L148" s="19">
        <f t="shared" si="35"/>
        <v>6.1390892369672656E-5</v>
      </c>
    </row>
    <row r="149" spans="1:12" x14ac:dyDescent="0.25">
      <c r="A149" s="33">
        <v>33</v>
      </c>
      <c r="B149" s="5">
        <v>36</v>
      </c>
      <c r="C149" s="6">
        <v>2047.5</v>
      </c>
      <c r="D149" s="11">
        <f t="shared" si="38"/>
        <v>4.4370000000000003</v>
      </c>
      <c r="E149" s="11">
        <f t="shared" si="30"/>
        <v>7.0992000000000006</v>
      </c>
      <c r="F149" s="11">
        <f t="shared" si="31"/>
        <v>18.687000000000001</v>
      </c>
      <c r="G149" s="6">
        <f t="shared" si="32"/>
        <v>11.7</v>
      </c>
      <c r="H149" s="7">
        <f t="shared" si="36"/>
        <v>-3.2500000000004192</v>
      </c>
      <c r="I149" s="7">
        <f t="shared" si="37"/>
        <v>-8.8817841970012523E-12</v>
      </c>
      <c r="J149" s="11">
        <f t="shared" si="33"/>
        <v>2.8079999999999998</v>
      </c>
      <c r="K149" s="19">
        <f t="shared" si="34"/>
        <v>-1872.0000000002412</v>
      </c>
      <c r="L149" s="19">
        <f t="shared" si="35"/>
        <v>-1.2278178473934531E-4</v>
      </c>
    </row>
    <row r="150" spans="1:12" x14ac:dyDescent="0.25">
      <c r="A150" s="33">
        <v>35</v>
      </c>
      <c r="B150" s="5">
        <v>35</v>
      </c>
      <c r="C150" s="6">
        <v>1933.75</v>
      </c>
      <c r="D150" s="11">
        <f t="shared" si="38"/>
        <v>4.5507499999999999</v>
      </c>
      <c r="E150" s="11">
        <f t="shared" si="30"/>
        <v>7.2812000000000001</v>
      </c>
      <c r="F150" s="11">
        <f t="shared" si="31"/>
        <v>18.800750000000001</v>
      </c>
      <c r="G150" s="6">
        <f t="shared" si="32"/>
        <v>11.374999999999957</v>
      </c>
      <c r="H150" s="7">
        <f t="shared" si="36"/>
        <v>-3.2500000000004192</v>
      </c>
      <c r="I150" s="7">
        <f t="shared" si="37"/>
        <v>0</v>
      </c>
      <c r="J150" s="11">
        <f t="shared" si="33"/>
        <v>2.7299999999999893</v>
      </c>
      <c r="K150" s="19">
        <f t="shared" si="34"/>
        <v>-1872.0000000002412</v>
      </c>
      <c r="L150" s="19">
        <f t="shared" si="35"/>
        <v>0</v>
      </c>
    </row>
    <row r="151" spans="1:12" x14ac:dyDescent="0.25">
      <c r="A151" s="33">
        <v>37</v>
      </c>
      <c r="B151" s="5">
        <v>34</v>
      </c>
      <c r="C151" s="6">
        <v>1823.25</v>
      </c>
      <c r="D151" s="11">
        <f t="shared" si="38"/>
        <v>4.6612499999999999</v>
      </c>
      <c r="E151" s="11">
        <f t="shared" si="30"/>
        <v>7.4580000000000002</v>
      </c>
      <c r="F151" s="11">
        <f t="shared" si="31"/>
        <v>18.911249999999999</v>
      </c>
      <c r="G151" s="6">
        <f t="shared" si="32"/>
        <v>11.050000000000004</v>
      </c>
      <c r="H151" s="7">
        <f t="shared" si="36"/>
        <v>-3.249999999999531</v>
      </c>
      <c r="I151" s="7">
        <f t="shared" si="37"/>
        <v>8.8817841970012523E-12</v>
      </c>
      <c r="J151" s="11">
        <f t="shared" si="33"/>
        <v>2.652000000000001</v>
      </c>
      <c r="K151" s="19">
        <f t="shared" si="34"/>
        <v>-1871.9999999997301</v>
      </c>
      <c r="L151" s="19">
        <f t="shared" si="35"/>
        <v>1.2278178473934531E-4</v>
      </c>
    </row>
    <row r="152" spans="1:12" x14ac:dyDescent="0.25">
      <c r="A152" s="33">
        <v>39</v>
      </c>
      <c r="B152" s="5">
        <v>33</v>
      </c>
      <c r="C152" s="6">
        <v>1716</v>
      </c>
      <c r="D152" s="11">
        <f t="shared" si="38"/>
        <v>4.7685000000000004</v>
      </c>
      <c r="E152" s="11">
        <f t="shared" si="30"/>
        <v>7.6296000000000008</v>
      </c>
      <c r="F152" s="11">
        <f t="shared" si="31"/>
        <v>19.0185</v>
      </c>
      <c r="G152" s="6">
        <f t="shared" si="32"/>
        <v>10.725000000000051</v>
      </c>
      <c r="H152" s="7">
        <f t="shared" si="36"/>
        <v>-3.249999999999531</v>
      </c>
      <c r="I152" s="7">
        <f t="shared" si="37"/>
        <v>0</v>
      </c>
      <c r="J152" s="11">
        <f t="shared" si="33"/>
        <v>2.5740000000000123</v>
      </c>
      <c r="K152" s="19">
        <f t="shared" si="34"/>
        <v>-1871.9999999997301</v>
      </c>
      <c r="L152" s="19">
        <f t="shared" si="35"/>
        <v>0</v>
      </c>
    </row>
    <row r="153" spans="1:12" x14ac:dyDescent="0.25">
      <c r="A153" s="33">
        <v>41</v>
      </c>
      <c r="B153" s="5">
        <v>32</v>
      </c>
      <c r="C153" s="6">
        <v>1612</v>
      </c>
      <c r="D153" s="11">
        <f t="shared" si="38"/>
        <v>4.8724999999999996</v>
      </c>
      <c r="E153" s="11">
        <f t="shared" si="30"/>
        <v>7.7959999999999994</v>
      </c>
      <c r="F153" s="11">
        <f t="shared" si="31"/>
        <v>19.122499999999999</v>
      </c>
      <c r="G153" s="6">
        <f t="shared" si="32"/>
        <v>10.39999999999992</v>
      </c>
      <c r="H153" s="7">
        <f t="shared" si="36"/>
        <v>-3.2500000000013074</v>
      </c>
      <c r="I153" s="7">
        <f t="shared" si="37"/>
        <v>-1.7763568394002505E-11</v>
      </c>
      <c r="J153" s="11">
        <f t="shared" si="33"/>
        <v>2.4959999999999809</v>
      </c>
      <c r="K153" s="19">
        <f t="shared" si="34"/>
        <v>-1872.0000000007528</v>
      </c>
      <c r="L153" s="19">
        <f t="shared" si="35"/>
        <v>-2.4556356947869062E-4</v>
      </c>
    </row>
    <row r="154" spans="1:12" x14ac:dyDescent="0.25">
      <c r="A154" s="33">
        <v>43</v>
      </c>
      <c r="B154" s="5">
        <v>31</v>
      </c>
      <c r="C154" s="6">
        <v>1511.25</v>
      </c>
      <c r="D154" s="11">
        <f t="shared" si="38"/>
        <v>4.9732500000000002</v>
      </c>
      <c r="E154" s="11">
        <f t="shared" si="30"/>
        <v>7.9572000000000003</v>
      </c>
      <c r="F154" s="11">
        <f t="shared" si="31"/>
        <v>19.22325</v>
      </c>
      <c r="G154" s="6">
        <f t="shared" si="32"/>
        <v>10.075000000000056</v>
      </c>
      <c r="H154" s="7">
        <f t="shared" si="36"/>
        <v>-3.2499999999986429</v>
      </c>
      <c r="I154" s="7">
        <f t="shared" si="37"/>
        <v>2.6645352591003757E-11</v>
      </c>
      <c r="J154" s="11">
        <f t="shared" si="33"/>
        <v>2.4180000000000135</v>
      </c>
      <c r="K154" s="19">
        <f t="shared" si="34"/>
        <v>-1871.9999999992185</v>
      </c>
      <c r="L154" s="19">
        <f t="shared" si="35"/>
        <v>3.6834535421803594E-4</v>
      </c>
    </row>
    <row r="155" spans="1:12" x14ac:dyDescent="0.25">
      <c r="A155" s="33">
        <v>45</v>
      </c>
      <c r="B155" s="5">
        <v>30</v>
      </c>
      <c r="C155" s="6">
        <v>1413.75</v>
      </c>
      <c r="D155" s="11">
        <f t="shared" si="38"/>
        <v>5.0707500000000003</v>
      </c>
      <c r="E155" s="11">
        <f t="shared" si="30"/>
        <v>8.1132000000000009</v>
      </c>
      <c r="F155" s="11">
        <f t="shared" si="31"/>
        <v>19.32075</v>
      </c>
      <c r="G155" s="6">
        <f t="shared" si="32"/>
        <v>9.7500000000000142</v>
      </c>
      <c r="H155" s="7">
        <f t="shared" si="36"/>
        <v>-3.2500000000004192</v>
      </c>
      <c r="I155" s="7">
        <f t="shared" si="37"/>
        <v>-1.7763568394002505E-11</v>
      </c>
      <c r="J155" s="11">
        <f t="shared" si="33"/>
        <v>2.3400000000000034</v>
      </c>
      <c r="K155" s="19">
        <f t="shared" si="34"/>
        <v>-1872.0000000002412</v>
      </c>
      <c r="L155" s="19">
        <f t="shared" si="35"/>
        <v>-2.4556356947869062E-4</v>
      </c>
    </row>
    <row r="156" spans="1:12" x14ac:dyDescent="0.25">
      <c r="A156" s="33">
        <v>47</v>
      </c>
      <c r="B156" s="5">
        <v>29</v>
      </c>
      <c r="C156" s="6">
        <v>1319.5</v>
      </c>
      <c r="D156" s="11">
        <f t="shared" si="38"/>
        <v>5.165</v>
      </c>
      <c r="E156" s="11">
        <f t="shared" si="30"/>
        <v>8.2640000000000011</v>
      </c>
      <c r="F156" s="11">
        <f t="shared" si="31"/>
        <v>19.414999999999999</v>
      </c>
      <c r="G156" s="6">
        <f t="shared" si="32"/>
        <v>9.4249999999999723</v>
      </c>
      <c r="H156" s="7">
        <f t="shared" si="36"/>
        <v>-3.2500000000004192</v>
      </c>
      <c r="I156" s="7">
        <f t="shared" si="37"/>
        <v>0</v>
      </c>
      <c r="J156" s="11">
        <f t="shared" si="33"/>
        <v>2.2619999999999933</v>
      </c>
      <c r="K156" s="19">
        <f t="shared" si="34"/>
        <v>-1872.0000000002412</v>
      </c>
      <c r="L156" s="19">
        <f t="shared" si="35"/>
        <v>0</v>
      </c>
    </row>
    <row r="157" spans="1:12" x14ac:dyDescent="0.25">
      <c r="A157" s="33">
        <v>49</v>
      </c>
      <c r="B157" s="5">
        <v>28</v>
      </c>
      <c r="C157" s="6">
        <v>1228.5</v>
      </c>
      <c r="D157" s="11">
        <f t="shared" si="38"/>
        <v>5.2560000000000002</v>
      </c>
      <c r="E157" s="11">
        <f t="shared" si="30"/>
        <v>8.4096000000000011</v>
      </c>
      <c r="F157" s="11">
        <f t="shared" si="31"/>
        <v>19.506</v>
      </c>
      <c r="G157" s="6">
        <f t="shared" si="32"/>
        <v>9.1000000000000192</v>
      </c>
      <c r="H157" s="7">
        <f t="shared" si="36"/>
        <v>-3.249999999999531</v>
      </c>
      <c r="I157" s="7">
        <f t="shared" si="37"/>
        <v>8.8817841970012523E-12</v>
      </c>
      <c r="J157" s="11">
        <f t="shared" si="33"/>
        <v>2.1840000000000046</v>
      </c>
      <c r="K157" s="19">
        <f t="shared" si="34"/>
        <v>-1871.9999999997301</v>
      </c>
      <c r="L157" s="19">
        <f t="shared" si="35"/>
        <v>1.2278178473934531E-4</v>
      </c>
    </row>
    <row r="158" spans="1:12" x14ac:dyDescent="0.25">
      <c r="A158" s="33">
        <v>51</v>
      </c>
      <c r="B158" s="5">
        <v>27</v>
      </c>
      <c r="C158" s="6">
        <v>1140.75</v>
      </c>
      <c r="D158" s="11">
        <f t="shared" si="38"/>
        <v>5.34375</v>
      </c>
      <c r="E158" s="11">
        <f t="shared" si="30"/>
        <v>8.5500000000000007</v>
      </c>
      <c r="F158" s="11">
        <f t="shared" si="31"/>
        <v>19.59375</v>
      </c>
      <c r="G158" s="6">
        <f t="shared" si="32"/>
        <v>8.7749999999999773</v>
      </c>
      <c r="H158" s="7">
        <f t="shared" si="36"/>
        <v>-3.2500000000004192</v>
      </c>
      <c r="I158" s="7">
        <f t="shared" si="37"/>
        <v>-8.8817841970012523E-12</v>
      </c>
      <c r="J158" s="11">
        <f t="shared" si="33"/>
        <v>2.1059999999999945</v>
      </c>
      <c r="K158" s="19">
        <f t="shared" si="34"/>
        <v>-1872.0000000002412</v>
      </c>
      <c r="L158" s="19">
        <f t="shared" si="35"/>
        <v>-1.2278178473934531E-4</v>
      </c>
    </row>
    <row r="159" spans="1:12" x14ac:dyDescent="0.25">
      <c r="A159" s="33">
        <v>53</v>
      </c>
      <c r="B159" s="5">
        <v>26</v>
      </c>
      <c r="C159" s="6">
        <v>1056.25</v>
      </c>
      <c r="D159" s="11">
        <f t="shared" si="38"/>
        <v>5.4282500000000002</v>
      </c>
      <c r="E159" s="11">
        <f t="shared" si="30"/>
        <v>8.6852</v>
      </c>
      <c r="F159" s="11">
        <f t="shared" si="31"/>
        <v>19.678249999999998</v>
      </c>
      <c r="G159" s="6">
        <f t="shared" si="32"/>
        <v>8.4500000000000242</v>
      </c>
      <c r="H159" s="7">
        <f t="shared" si="36"/>
        <v>-3.249999999999531</v>
      </c>
      <c r="I159" s="7">
        <f t="shared" si="37"/>
        <v>8.8817841970012523E-12</v>
      </c>
      <c r="J159" s="11">
        <f t="shared" si="33"/>
        <v>2.0280000000000058</v>
      </c>
      <c r="K159" s="19">
        <f t="shared" si="34"/>
        <v>-1871.9999999997301</v>
      </c>
      <c r="L159" s="19">
        <f t="shared" si="35"/>
        <v>1.2278178473934531E-4</v>
      </c>
    </row>
    <row r="160" spans="1:12" x14ac:dyDescent="0.25">
      <c r="A160" s="33">
        <v>55</v>
      </c>
      <c r="B160" s="5">
        <v>25</v>
      </c>
      <c r="C160" s="8">
        <v>975</v>
      </c>
      <c r="D160" s="11">
        <f t="shared" si="38"/>
        <v>5.5095000000000001</v>
      </c>
      <c r="E160" s="11">
        <f t="shared" si="30"/>
        <v>8.8152000000000008</v>
      </c>
      <c r="F160" s="11">
        <f t="shared" si="31"/>
        <v>19.759499999999999</v>
      </c>
      <c r="G160" s="6">
        <f t="shared" si="32"/>
        <v>8.1249999999999822</v>
      </c>
      <c r="H160" s="7">
        <f t="shared" si="36"/>
        <v>-3.2500000000004192</v>
      </c>
      <c r="I160" s="7">
        <f t="shared" si="37"/>
        <v>-8.8817841970012523E-12</v>
      </c>
      <c r="J160" s="11">
        <f t="shared" si="33"/>
        <v>1.9499999999999957</v>
      </c>
      <c r="K160" s="19">
        <f t="shared" si="34"/>
        <v>-1872.0000000002412</v>
      </c>
      <c r="L160" s="19">
        <f t="shared" si="35"/>
        <v>-1.2278178473934531E-4</v>
      </c>
    </row>
    <row r="161" spans="1:12" x14ac:dyDescent="0.25">
      <c r="A161" s="33">
        <v>57</v>
      </c>
      <c r="B161" s="5">
        <v>24</v>
      </c>
      <c r="C161" s="8">
        <v>897</v>
      </c>
      <c r="D161" s="11">
        <f t="shared" si="38"/>
        <v>5.5875000000000004</v>
      </c>
      <c r="E161" s="11">
        <f t="shared" si="30"/>
        <v>8.9400000000000013</v>
      </c>
      <c r="F161" s="11">
        <f t="shared" si="31"/>
        <v>19.837499999999999</v>
      </c>
      <c r="G161" s="6">
        <f t="shared" si="32"/>
        <v>7.8000000000000291</v>
      </c>
      <c r="H161" s="7">
        <f t="shared" si="36"/>
        <v>-3.249999999999531</v>
      </c>
      <c r="I161" s="7">
        <f t="shared" si="37"/>
        <v>8.8817841970012523E-12</v>
      </c>
      <c r="J161" s="11">
        <f t="shared" si="33"/>
        <v>1.872000000000007</v>
      </c>
      <c r="K161" s="19">
        <f t="shared" si="34"/>
        <v>-1871.9999999997301</v>
      </c>
      <c r="L161" s="19">
        <f t="shared" si="35"/>
        <v>1.2278178473934531E-4</v>
      </c>
    </row>
    <row r="162" spans="1:12" x14ac:dyDescent="0.25">
      <c r="A162" s="33">
        <v>59</v>
      </c>
      <c r="B162" s="5">
        <v>23</v>
      </c>
      <c r="C162" s="8">
        <v>822.25</v>
      </c>
      <c r="D162" s="11">
        <f t="shared" si="38"/>
        <v>5.6622500000000002</v>
      </c>
      <c r="E162" s="11">
        <f t="shared" si="30"/>
        <v>9.0596000000000014</v>
      </c>
      <c r="F162" s="11">
        <f t="shared" si="31"/>
        <v>19.91225</v>
      </c>
      <c r="G162" s="6">
        <f t="shared" si="32"/>
        <v>7.4749999999999872</v>
      </c>
      <c r="H162" s="7">
        <f t="shared" si="36"/>
        <v>-3.2500000000004192</v>
      </c>
      <c r="I162" s="7">
        <f t="shared" si="37"/>
        <v>-8.8817841970012523E-12</v>
      </c>
      <c r="J162" s="11">
        <f t="shared" si="33"/>
        <v>1.7939999999999967</v>
      </c>
      <c r="K162" s="19">
        <f t="shared" si="34"/>
        <v>-1872.0000000002412</v>
      </c>
      <c r="L162" s="19">
        <f t="shared" si="35"/>
        <v>-1.2278178473934531E-4</v>
      </c>
    </row>
    <row r="163" spans="1:12" x14ac:dyDescent="0.25">
      <c r="A163" s="33">
        <v>61</v>
      </c>
      <c r="B163" s="5">
        <v>22</v>
      </c>
      <c r="C163" s="8">
        <v>750.75</v>
      </c>
      <c r="D163" s="11">
        <f t="shared" si="38"/>
        <v>5.7337499999999997</v>
      </c>
      <c r="E163" s="11">
        <f t="shared" si="30"/>
        <v>9.1739999999999995</v>
      </c>
      <c r="F163" s="11">
        <f t="shared" si="31"/>
        <v>19.983750000000001</v>
      </c>
      <c r="G163" s="6">
        <f t="shared" si="32"/>
        <v>7.1499999999999453</v>
      </c>
      <c r="H163" s="7">
        <f t="shared" si="36"/>
        <v>-3.2500000000004192</v>
      </c>
      <c r="I163" s="7">
        <f t="shared" si="37"/>
        <v>0</v>
      </c>
      <c r="J163" s="11">
        <f t="shared" si="33"/>
        <v>1.7159999999999869</v>
      </c>
      <c r="K163" s="19">
        <f t="shared" si="34"/>
        <v>-1872.0000000002412</v>
      </c>
      <c r="L163" s="19">
        <f t="shared" si="35"/>
        <v>0</v>
      </c>
    </row>
    <row r="164" spans="1:12" x14ac:dyDescent="0.25">
      <c r="A164" s="33">
        <v>63</v>
      </c>
      <c r="B164" s="5">
        <v>21</v>
      </c>
      <c r="C164" s="8">
        <f>679.25+3.25</f>
        <v>682.5</v>
      </c>
      <c r="D164" s="11">
        <f t="shared" si="38"/>
        <v>5.8019999999999996</v>
      </c>
      <c r="E164" s="11">
        <f t="shared" si="30"/>
        <v>9.283199999999999</v>
      </c>
      <c r="F164" s="11">
        <f t="shared" si="31"/>
        <v>20.052</v>
      </c>
      <c r="G164" s="6">
        <f t="shared" si="32"/>
        <v>6.8249999999999922</v>
      </c>
      <c r="H164" s="7">
        <f t="shared" si="36"/>
        <v>-3.249999999999531</v>
      </c>
      <c r="I164" s="7">
        <f t="shared" si="37"/>
        <v>8.8817841970012523E-12</v>
      </c>
      <c r="J164" s="11">
        <f t="shared" si="33"/>
        <v>1.6379999999999983</v>
      </c>
      <c r="K164" s="19">
        <f t="shared" si="34"/>
        <v>-1871.9999999997301</v>
      </c>
      <c r="L164" s="19">
        <f t="shared" si="35"/>
        <v>1.2278178473934531E-4</v>
      </c>
    </row>
    <row r="165" spans="1:12" x14ac:dyDescent="0.25">
      <c r="A165" s="33">
        <v>65</v>
      </c>
      <c r="B165" s="5">
        <v>20</v>
      </c>
      <c r="C165" s="6">
        <v>617.5</v>
      </c>
      <c r="D165" s="11">
        <f t="shared" si="38"/>
        <v>5.867</v>
      </c>
      <c r="E165" s="11">
        <f t="shared" si="30"/>
        <v>9.3872</v>
      </c>
      <c r="F165" s="11">
        <f t="shared" si="31"/>
        <v>20.117000000000001</v>
      </c>
      <c r="G165" s="6">
        <f t="shared" si="32"/>
        <v>6.5000000000000391</v>
      </c>
      <c r="H165" s="7">
        <f t="shared" si="36"/>
        <v>-3.249999999999531</v>
      </c>
      <c r="I165" s="7">
        <f t="shared" si="37"/>
        <v>0</v>
      </c>
      <c r="J165" s="11">
        <f t="shared" si="33"/>
        <v>1.5600000000000094</v>
      </c>
      <c r="K165" s="19">
        <f t="shared" si="34"/>
        <v>-1871.9999999997301</v>
      </c>
      <c r="L165" s="19">
        <f t="shared" si="35"/>
        <v>0</v>
      </c>
    </row>
    <row r="166" spans="1:12" x14ac:dyDescent="0.25">
      <c r="A166" s="33">
        <v>67</v>
      </c>
      <c r="B166" s="5">
        <v>19</v>
      </c>
      <c r="C166" s="6">
        <v>555.75</v>
      </c>
      <c r="D166" s="11">
        <f t="shared" si="38"/>
        <v>5.92875</v>
      </c>
      <c r="E166" s="11">
        <f t="shared" si="30"/>
        <v>9.4860000000000007</v>
      </c>
      <c r="F166" s="11">
        <f t="shared" si="31"/>
        <v>20.178750000000001</v>
      </c>
      <c r="G166" s="6">
        <f t="shared" si="32"/>
        <v>6.1749999999999972</v>
      </c>
      <c r="H166" s="7">
        <f t="shared" si="36"/>
        <v>-3.2500000000004192</v>
      </c>
      <c r="I166" s="7">
        <f t="shared" si="37"/>
        <v>-8.8817841970012523E-12</v>
      </c>
      <c r="J166" s="11">
        <f t="shared" si="33"/>
        <v>1.4819999999999993</v>
      </c>
      <c r="K166" s="19">
        <f t="shared" si="34"/>
        <v>-1872.0000000002412</v>
      </c>
      <c r="L166" s="19">
        <f t="shared" si="35"/>
        <v>-1.2278178473934531E-4</v>
      </c>
    </row>
    <row r="167" spans="1:12" x14ac:dyDescent="0.25">
      <c r="A167" s="33">
        <v>69</v>
      </c>
      <c r="B167" s="5">
        <v>18</v>
      </c>
      <c r="C167" s="6">
        <v>497.25</v>
      </c>
      <c r="D167" s="11">
        <f t="shared" si="38"/>
        <v>5.9872500000000004</v>
      </c>
      <c r="E167" s="11">
        <f t="shared" si="30"/>
        <v>9.579600000000001</v>
      </c>
      <c r="F167" s="11">
        <f t="shared" si="31"/>
        <v>20.23725</v>
      </c>
      <c r="G167" s="6">
        <f t="shared" si="32"/>
        <v>5.8500000000000441</v>
      </c>
      <c r="H167" s="7">
        <f t="shared" si="36"/>
        <v>-3.249999999999531</v>
      </c>
      <c r="I167" s="7">
        <f t="shared" si="37"/>
        <v>8.8817841970012523E-12</v>
      </c>
      <c r="J167" s="11">
        <f t="shared" si="33"/>
        <v>1.4040000000000106</v>
      </c>
      <c r="K167" s="19">
        <f t="shared" si="34"/>
        <v>-1871.9999999997301</v>
      </c>
      <c r="L167" s="19">
        <f t="shared" si="35"/>
        <v>1.2278178473934531E-4</v>
      </c>
    </row>
    <row r="168" spans="1:12" x14ac:dyDescent="0.25">
      <c r="A168" s="33">
        <v>71</v>
      </c>
      <c r="B168" s="5">
        <v>17</v>
      </c>
      <c r="C168" s="6">
        <v>442</v>
      </c>
      <c r="D168" s="11">
        <f t="shared" si="38"/>
        <v>6.0425000000000004</v>
      </c>
      <c r="E168" s="11">
        <f t="shared" si="30"/>
        <v>9.668000000000001</v>
      </c>
      <c r="F168" s="11">
        <f t="shared" si="31"/>
        <v>20.2925</v>
      </c>
      <c r="G168" s="6">
        <f t="shared" si="32"/>
        <v>5.5250000000000021</v>
      </c>
      <c r="H168" s="7">
        <f t="shared" si="36"/>
        <v>-3.2500000000004192</v>
      </c>
      <c r="I168" s="7">
        <f t="shared" si="37"/>
        <v>-8.8817841970012523E-12</v>
      </c>
      <c r="J168" s="11">
        <f t="shared" si="33"/>
        <v>1.3260000000000005</v>
      </c>
      <c r="K168" s="19">
        <f t="shared" si="34"/>
        <v>-1872.0000000002412</v>
      </c>
      <c r="L168" s="19">
        <f t="shared" si="35"/>
        <v>-1.2278178473934531E-4</v>
      </c>
    </row>
    <row r="169" spans="1:12" x14ac:dyDescent="0.25">
      <c r="A169" s="33">
        <v>73</v>
      </c>
      <c r="B169" s="5">
        <v>16</v>
      </c>
      <c r="C169" s="6">
        <v>390</v>
      </c>
      <c r="D169" s="11">
        <f t="shared" si="38"/>
        <v>6.0945</v>
      </c>
      <c r="E169" s="11">
        <f t="shared" si="30"/>
        <v>9.7512000000000008</v>
      </c>
      <c r="F169" s="11">
        <f t="shared" si="31"/>
        <v>20.3445</v>
      </c>
      <c r="G169" s="6">
        <f t="shared" si="32"/>
        <v>5.1999999999999602</v>
      </c>
      <c r="H169" s="7">
        <f t="shared" si="36"/>
        <v>-3.2500000000004192</v>
      </c>
      <c r="I169" s="7">
        <f t="shared" si="37"/>
        <v>0</v>
      </c>
      <c r="J169" s="11">
        <f t="shared" si="33"/>
        <v>1.2479999999999905</v>
      </c>
      <c r="K169" s="19">
        <f t="shared" si="34"/>
        <v>-1872.0000000002412</v>
      </c>
      <c r="L169" s="19">
        <f t="shared" si="35"/>
        <v>0</v>
      </c>
    </row>
    <row r="170" spans="1:12" x14ac:dyDescent="0.25">
      <c r="A170" s="33">
        <v>75</v>
      </c>
      <c r="B170" s="5">
        <v>15</v>
      </c>
      <c r="C170" s="6">
        <v>341.25</v>
      </c>
      <c r="D170" s="11">
        <f t="shared" si="38"/>
        <v>6.1432500000000001</v>
      </c>
      <c r="E170" s="11">
        <f t="shared" si="30"/>
        <v>9.8292000000000002</v>
      </c>
      <c r="F170" s="11">
        <f t="shared" si="31"/>
        <v>20.393250000000002</v>
      </c>
      <c r="G170" s="6">
        <f t="shared" si="32"/>
        <v>4.8750000000000071</v>
      </c>
      <c r="H170" s="7">
        <f t="shared" si="36"/>
        <v>-3.249999999999531</v>
      </c>
      <c r="I170" s="7">
        <f t="shared" si="37"/>
        <v>8.8817841970012523E-12</v>
      </c>
      <c r="J170" s="11">
        <f t="shared" si="33"/>
        <v>1.1700000000000017</v>
      </c>
      <c r="K170" s="19">
        <f t="shared" si="34"/>
        <v>-1871.9999999997301</v>
      </c>
      <c r="L170" s="19">
        <f t="shared" si="35"/>
        <v>1.2278178473934531E-4</v>
      </c>
    </row>
    <row r="171" spans="1:12" x14ac:dyDescent="0.25">
      <c r="A171" s="33">
        <v>77</v>
      </c>
      <c r="B171" s="5">
        <v>14</v>
      </c>
      <c r="C171" s="6">
        <v>295.75</v>
      </c>
      <c r="D171" s="11">
        <f t="shared" si="38"/>
        <v>6.1887499999999998</v>
      </c>
      <c r="E171" s="11">
        <f t="shared" si="30"/>
        <v>9.902000000000001</v>
      </c>
      <c r="F171" s="11">
        <f t="shared" si="31"/>
        <v>20.438749999999999</v>
      </c>
      <c r="G171" s="6">
        <f t="shared" si="32"/>
        <v>4.5499999999999652</v>
      </c>
      <c r="H171" s="7">
        <f t="shared" si="36"/>
        <v>-3.2500000000004192</v>
      </c>
      <c r="I171" s="7">
        <f t="shared" si="37"/>
        <v>-8.8817841970012523E-12</v>
      </c>
      <c r="J171" s="11">
        <f t="shared" si="33"/>
        <v>1.0919999999999916</v>
      </c>
      <c r="K171" s="19">
        <f t="shared" si="34"/>
        <v>-1872.0000000002412</v>
      </c>
      <c r="L171" s="19">
        <f t="shared" si="35"/>
        <v>-1.2278178473934531E-4</v>
      </c>
    </row>
    <row r="172" spans="1:12" x14ac:dyDescent="0.25">
      <c r="A172" s="33">
        <v>79</v>
      </c>
      <c r="B172" s="5">
        <v>13</v>
      </c>
      <c r="C172" s="6">
        <v>253.5</v>
      </c>
      <c r="D172" s="11">
        <f t="shared" si="38"/>
        <v>6.2309999999999999</v>
      </c>
      <c r="E172" s="11">
        <f t="shared" si="30"/>
        <v>9.9695999999999998</v>
      </c>
      <c r="F172" s="11">
        <f t="shared" si="31"/>
        <v>20.481000000000002</v>
      </c>
      <c r="G172" s="6">
        <f t="shared" si="32"/>
        <v>4.2250000000000121</v>
      </c>
      <c r="H172" s="7">
        <f t="shared" si="36"/>
        <v>-3.249999999999531</v>
      </c>
      <c r="I172" s="7">
        <f t="shared" si="37"/>
        <v>8.8817841970012523E-12</v>
      </c>
      <c r="J172" s="11">
        <f t="shared" si="33"/>
        <v>1.0140000000000029</v>
      </c>
      <c r="K172" s="19">
        <f t="shared" si="34"/>
        <v>-1871.9999999997301</v>
      </c>
      <c r="L172" s="19">
        <f t="shared" si="35"/>
        <v>1.2278178473934531E-4</v>
      </c>
    </row>
    <row r="173" spans="1:12" x14ac:dyDescent="0.25">
      <c r="A173" s="33">
        <v>81</v>
      </c>
      <c r="B173" s="5">
        <v>12</v>
      </c>
      <c r="C173" s="6">
        <v>214.5</v>
      </c>
      <c r="D173" s="11">
        <f t="shared" si="38"/>
        <v>6.27</v>
      </c>
      <c r="E173" s="11">
        <f t="shared" si="30"/>
        <v>10.032</v>
      </c>
      <c r="F173" s="11">
        <f t="shared" si="31"/>
        <v>20.52</v>
      </c>
      <c r="G173" s="6">
        <f t="shared" si="32"/>
        <v>3.8999999999999702</v>
      </c>
      <c r="H173" s="7">
        <f t="shared" si="36"/>
        <v>-3.2500000000004192</v>
      </c>
      <c r="I173" s="7">
        <f t="shared" si="37"/>
        <v>-8.8817841970012523E-12</v>
      </c>
      <c r="J173" s="11">
        <f t="shared" si="33"/>
        <v>0.93599999999999284</v>
      </c>
      <c r="K173" s="19">
        <f t="shared" si="34"/>
        <v>-1872.0000000002412</v>
      </c>
      <c r="L173" s="19">
        <f t="shared" si="35"/>
        <v>-1.2278178473934531E-4</v>
      </c>
    </row>
    <row r="174" spans="1:12" x14ac:dyDescent="0.25">
      <c r="A174" s="33">
        <v>83</v>
      </c>
      <c r="B174" s="5">
        <v>11</v>
      </c>
      <c r="C174" s="6">
        <v>178.75</v>
      </c>
      <c r="D174" s="11">
        <f t="shared" si="38"/>
        <v>6.3057499999999997</v>
      </c>
      <c r="E174" s="11">
        <f t="shared" si="30"/>
        <v>10.0892</v>
      </c>
      <c r="F174" s="11">
        <f t="shared" si="31"/>
        <v>20.55575</v>
      </c>
      <c r="G174" s="6">
        <f t="shared" si="32"/>
        <v>3.5750000000000171</v>
      </c>
      <c r="H174" s="7">
        <f t="shared" si="36"/>
        <v>-3.249999999999531</v>
      </c>
      <c r="I174" s="7">
        <f t="shared" si="37"/>
        <v>8.8817841970012523E-12</v>
      </c>
      <c r="J174" s="11">
        <f t="shared" si="33"/>
        <v>0.85800000000000409</v>
      </c>
      <c r="K174" s="19">
        <f t="shared" si="34"/>
        <v>-1871.9999999997301</v>
      </c>
      <c r="L174" s="19">
        <f t="shared" si="35"/>
        <v>1.2278178473934531E-4</v>
      </c>
    </row>
    <row r="175" spans="1:12" x14ac:dyDescent="0.25">
      <c r="A175" s="33">
        <v>85</v>
      </c>
      <c r="B175" s="5">
        <v>10</v>
      </c>
      <c r="C175" s="6">
        <v>146.25</v>
      </c>
      <c r="D175" s="11">
        <f t="shared" si="38"/>
        <v>6.3382500000000004</v>
      </c>
      <c r="E175" s="11">
        <f t="shared" si="30"/>
        <v>10.141200000000001</v>
      </c>
      <c r="F175" s="11">
        <f t="shared" si="31"/>
        <v>20.588250000000002</v>
      </c>
      <c r="G175" s="6">
        <f t="shared" si="32"/>
        <v>3.2500000000000639</v>
      </c>
      <c r="H175" s="7">
        <f t="shared" si="36"/>
        <v>-3.249999999999531</v>
      </c>
      <c r="I175" s="7">
        <f t="shared" si="37"/>
        <v>0</v>
      </c>
      <c r="J175" s="11">
        <f t="shared" si="33"/>
        <v>0.78000000000001524</v>
      </c>
      <c r="K175" s="19">
        <f t="shared" si="34"/>
        <v>-1871.9999999997301</v>
      </c>
      <c r="L175" s="19">
        <f t="shared" si="35"/>
        <v>0</v>
      </c>
    </row>
    <row r="176" spans="1:12" x14ac:dyDescent="0.25">
      <c r="A176" s="33">
        <v>87</v>
      </c>
      <c r="B176" s="5">
        <v>9</v>
      </c>
      <c r="C176" s="6">
        <v>117</v>
      </c>
      <c r="D176" s="11">
        <f t="shared" si="38"/>
        <v>6.3674999999999997</v>
      </c>
      <c r="E176" s="11">
        <f t="shared" si="30"/>
        <v>10.188000000000001</v>
      </c>
      <c r="F176" s="11">
        <f t="shared" si="31"/>
        <v>20.6175</v>
      </c>
      <c r="G176" s="6">
        <f t="shared" si="32"/>
        <v>2.9249999999999332</v>
      </c>
      <c r="H176" s="7">
        <f t="shared" si="36"/>
        <v>-3.2500000000013074</v>
      </c>
      <c r="I176" s="7">
        <f t="shared" si="37"/>
        <v>-1.7763568394002505E-11</v>
      </c>
      <c r="J176" s="11">
        <f t="shared" si="33"/>
        <v>0.70199999999998397</v>
      </c>
      <c r="K176" s="19">
        <f t="shared" si="34"/>
        <v>-1872.0000000007528</v>
      </c>
      <c r="L176" s="19">
        <f t="shared" si="35"/>
        <v>-2.4556356947869062E-4</v>
      </c>
    </row>
    <row r="177" spans="1:12" x14ac:dyDescent="0.25">
      <c r="A177" s="33">
        <v>89</v>
      </c>
      <c r="B177" s="5">
        <v>8</v>
      </c>
      <c r="C177" s="6">
        <v>91</v>
      </c>
      <c r="D177" s="11">
        <f t="shared" si="38"/>
        <v>6.3935000000000004</v>
      </c>
      <c r="E177" s="11">
        <f t="shared" si="30"/>
        <v>10.229600000000001</v>
      </c>
      <c r="F177" s="11">
        <f t="shared" si="31"/>
        <v>20.6435</v>
      </c>
      <c r="G177" s="6">
        <f t="shared" si="32"/>
        <v>2.6000000000000689</v>
      </c>
      <c r="H177" s="7">
        <f t="shared" si="36"/>
        <v>-3.2499999999986429</v>
      </c>
      <c r="I177" s="7">
        <f t="shared" si="37"/>
        <v>2.6645352591003757E-11</v>
      </c>
      <c r="J177" s="11">
        <f t="shared" si="33"/>
        <v>0.62400000000001654</v>
      </c>
      <c r="K177" s="19">
        <f t="shared" si="34"/>
        <v>-1871.9999999992185</v>
      </c>
      <c r="L177" s="19">
        <f t="shared" si="35"/>
        <v>3.6834535421803594E-4</v>
      </c>
    </row>
    <row r="178" spans="1:12" x14ac:dyDescent="0.25">
      <c r="A178" s="34">
        <v>-89</v>
      </c>
      <c r="B178" s="5">
        <v>7</v>
      </c>
      <c r="C178" s="6">
        <v>68.25</v>
      </c>
      <c r="D178" s="11">
        <f t="shared" si="38"/>
        <v>6.4162499999999998</v>
      </c>
      <c r="E178" s="11">
        <f t="shared" si="30"/>
        <v>10.266</v>
      </c>
      <c r="F178" s="11">
        <f t="shared" si="31"/>
        <v>20.666249999999998</v>
      </c>
      <c r="G178" s="6">
        <f t="shared" si="32"/>
        <v>2.2749999999999382</v>
      </c>
      <c r="H178" s="7">
        <f t="shared" si="36"/>
        <v>-3.2500000000013074</v>
      </c>
      <c r="I178" s="7">
        <f t="shared" si="37"/>
        <v>-2.6645352591003757E-11</v>
      </c>
      <c r="J178" s="11">
        <f t="shared" si="33"/>
        <v>0.54599999999998516</v>
      </c>
      <c r="K178" s="19">
        <f t="shared" si="34"/>
        <v>-1872.0000000007528</v>
      </c>
      <c r="L178" s="19">
        <f t="shared" si="35"/>
        <v>-3.6834535421803594E-4</v>
      </c>
    </row>
    <row r="179" spans="1:12" x14ac:dyDescent="0.25">
      <c r="A179" s="34">
        <v>-87</v>
      </c>
      <c r="B179" s="5">
        <v>6</v>
      </c>
      <c r="C179" s="6">
        <v>48.75</v>
      </c>
      <c r="D179" s="11">
        <f t="shared" si="38"/>
        <v>6.4357499999999996</v>
      </c>
      <c r="E179" s="11">
        <f t="shared" si="30"/>
        <v>10.2972</v>
      </c>
      <c r="F179" s="11">
        <f t="shared" si="31"/>
        <v>20.685749999999999</v>
      </c>
      <c r="G179" s="6">
        <f t="shared" si="32"/>
        <v>1.9499999999999851</v>
      </c>
      <c r="H179" s="7">
        <f t="shared" si="36"/>
        <v>-3.249999999999531</v>
      </c>
      <c r="I179" s="7">
        <f t="shared" si="37"/>
        <v>1.7763568394002505E-11</v>
      </c>
      <c r="J179" s="11">
        <f t="shared" si="33"/>
        <v>0.46799999999999642</v>
      </c>
      <c r="K179" s="19">
        <f t="shared" si="34"/>
        <v>-1871.9999999997301</v>
      </c>
      <c r="L179" s="19">
        <f t="shared" si="35"/>
        <v>2.4556356947869062E-4</v>
      </c>
    </row>
    <row r="180" spans="1:12" x14ac:dyDescent="0.25">
      <c r="A180" s="34">
        <v>-85</v>
      </c>
      <c r="B180" s="5">
        <v>5</v>
      </c>
      <c r="C180" s="6">
        <v>32.5</v>
      </c>
      <c r="D180" s="11">
        <f t="shared" si="38"/>
        <v>6.452</v>
      </c>
      <c r="E180" s="11">
        <f t="shared" si="30"/>
        <v>10.3232</v>
      </c>
      <c r="F180" s="11">
        <f t="shared" si="31"/>
        <v>20.701999999999998</v>
      </c>
      <c r="G180" s="6">
        <f t="shared" si="32"/>
        <v>1.625000000000032</v>
      </c>
      <c r="H180" s="7">
        <f t="shared" si="36"/>
        <v>-3.249999999999531</v>
      </c>
      <c r="I180" s="7">
        <f t="shared" si="37"/>
        <v>0</v>
      </c>
      <c r="J180" s="11">
        <f t="shared" si="33"/>
        <v>0.39000000000000762</v>
      </c>
      <c r="K180" s="19">
        <f t="shared" si="34"/>
        <v>-1871.9999999997301</v>
      </c>
      <c r="L180" s="19">
        <f t="shared" si="35"/>
        <v>0</v>
      </c>
    </row>
    <row r="181" spans="1:12" x14ac:dyDescent="0.25">
      <c r="A181" s="34">
        <v>-83</v>
      </c>
      <c r="B181" s="5">
        <v>4</v>
      </c>
      <c r="C181" s="6">
        <v>19.5</v>
      </c>
      <c r="D181" s="11">
        <f t="shared" si="38"/>
        <v>6.4649999999999999</v>
      </c>
      <c r="E181" s="11">
        <f t="shared" si="30"/>
        <v>10.344000000000001</v>
      </c>
      <c r="F181" s="11">
        <f t="shared" si="31"/>
        <v>20.715</v>
      </c>
      <c r="G181" s="6">
        <f t="shared" si="32"/>
        <v>1.2999999999999901</v>
      </c>
      <c r="H181" s="7">
        <f t="shared" si="36"/>
        <v>-3.2500000000004192</v>
      </c>
      <c r="I181" s="7">
        <f t="shared" si="37"/>
        <v>-8.8817841970012523E-12</v>
      </c>
      <c r="J181" s="11">
        <f t="shared" si="33"/>
        <v>0.31199999999999761</v>
      </c>
      <c r="K181" s="19">
        <f t="shared" si="34"/>
        <v>-1872.0000000002412</v>
      </c>
      <c r="L181" s="19">
        <f t="shared" si="35"/>
        <v>-1.2278178473934531E-4</v>
      </c>
    </row>
    <row r="182" spans="1:12" x14ac:dyDescent="0.25">
      <c r="A182" s="34">
        <v>-81</v>
      </c>
      <c r="B182" s="5">
        <v>3</v>
      </c>
      <c r="C182" s="6">
        <v>9.75</v>
      </c>
      <c r="D182" s="11">
        <f t="shared" si="38"/>
        <v>6.4747500000000002</v>
      </c>
      <c r="E182" s="11">
        <f t="shared" si="30"/>
        <v>10.3596</v>
      </c>
      <c r="F182" s="11">
        <f t="shared" si="31"/>
        <v>20.72475</v>
      </c>
      <c r="G182" s="6">
        <f t="shared" si="32"/>
        <v>0.97500000000003695</v>
      </c>
      <c r="H182" s="7">
        <f t="shared" si="36"/>
        <v>-3.249999999999531</v>
      </c>
      <c r="I182" s="7">
        <f t="shared" si="37"/>
        <v>8.8817841970012523E-12</v>
      </c>
      <c r="J182" s="11">
        <f t="shared" si="33"/>
        <v>0.23400000000000887</v>
      </c>
      <c r="K182" s="19">
        <f t="shared" si="34"/>
        <v>-1871.9999999997301</v>
      </c>
      <c r="L182" s="19">
        <f t="shared" si="35"/>
        <v>1.2278178473934531E-4</v>
      </c>
    </row>
    <row r="183" spans="1:12" x14ac:dyDescent="0.25">
      <c r="A183" s="34">
        <v>-79</v>
      </c>
      <c r="B183" s="5">
        <v>2</v>
      </c>
      <c r="C183" s="6">
        <v>3.25</v>
      </c>
      <c r="D183" s="11">
        <f t="shared" si="38"/>
        <v>6.4812500000000002</v>
      </c>
      <c r="E183" s="11">
        <f t="shared" si="30"/>
        <v>10.370000000000001</v>
      </c>
      <c r="F183" s="11">
        <f t="shared" si="31"/>
        <v>20.731249999999999</v>
      </c>
      <c r="G183" s="6">
        <f t="shared" si="32"/>
        <v>0.64999999999999503</v>
      </c>
      <c r="H183" s="7">
        <f t="shared" si="36"/>
        <v>-3.2500000000004192</v>
      </c>
      <c r="I183" s="7">
        <f t="shared" si="37"/>
        <v>-8.8817841970012523E-12</v>
      </c>
      <c r="J183" s="11">
        <f t="shared" si="33"/>
        <v>0.15599999999999881</v>
      </c>
      <c r="K183" s="19">
        <f t="shared" si="34"/>
        <v>-1872.0000000002412</v>
      </c>
      <c r="L183" s="19">
        <f t="shared" si="35"/>
        <v>-1.2278178473934531E-4</v>
      </c>
    </row>
    <row r="184" spans="1:12" x14ac:dyDescent="0.25">
      <c r="A184" s="34">
        <v>-77</v>
      </c>
      <c r="B184" s="5">
        <v>1</v>
      </c>
      <c r="C184" s="6">
        <v>0</v>
      </c>
      <c r="D184" s="11">
        <f t="shared" si="38"/>
        <v>6.4844999999999997</v>
      </c>
      <c r="E184" s="11">
        <f t="shared" si="30"/>
        <v>10.3752</v>
      </c>
      <c r="F184" s="11">
        <f t="shared" si="31"/>
        <v>20.734500000000001</v>
      </c>
      <c r="G184" s="6">
        <f t="shared" si="32"/>
        <v>0.3249999999999531</v>
      </c>
      <c r="H184" s="7">
        <f t="shared" si="36"/>
        <v>-3.2500000000004192</v>
      </c>
      <c r="I184" s="7">
        <f t="shared" si="37"/>
        <v>0</v>
      </c>
      <c r="J184" s="11">
        <f t="shared" si="33"/>
        <v>7.7999999999988745E-2</v>
      </c>
      <c r="K184" s="19">
        <f t="shared" si="34"/>
        <v>-1872.0000000002412</v>
      </c>
      <c r="L184" s="19">
        <f t="shared" si="35"/>
        <v>0</v>
      </c>
    </row>
    <row r="185" spans="1:12" x14ac:dyDescent="0.25">
      <c r="A185" s="35">
        <v>-75</v>
      </c>
      <c r="B185" s="28">
        <v>0</v>
      </c>
      <c r="C185" s="29">
        <v>0</v>
      </c>
      <c r="D185" s="20">
        <f t="shared" si="38"/>
        <v>6.4844999999999997</v>
      </c>
      <c r="E185" s="20">
        <f t="shared" si="30"/>
        <v>10.3752</v>
      </c>
      <c r="F185" s="20">
        <f t="shared" si="31"/>
        <v>20.734500000000001</v>
      </c>
      <c r="G185" s="29">
        <f t="shared" si="32"/>
        <v>0</v>
      </c>
      <c r="H185" s="30">
        <f t="shared" si="36"/>
        <v>-3.249999999999531</v>
      </c>
      <c r="I185" s="30">
        <f t="shared" si="37"/>
        <v>8.8817841970012523E-12</v>
      </c>
      <c r="J185" s="20">
        <f t="shared" si="33"/>
        <v>0</v>
      </c>
      <c r="K185" s="21">
        <f t="shared" si="34"/>
        <v>-1871.9999999997301</v>
      </c>
      <c r="L185" s="21">
        <f t="shared" si="35"/>
        <v>1.2278178473934531E-4</v>
      </c>
    </row>
    <row r="186" spans="1:12" x14ac:dyDescent="0.25">
      <c r="A186" s="34">
        <v>-73</v>
      </c>
      <c r="B186" s="5">
        <v>-1</v>
      </c>
      <c r="C186" s="6">
        <v>0</v>
      </c>
      <c r="D186" s="11">
        <f t="shared" si="38"/>
        <v>6.4844999999999997</v>
      </c>
      <c r="E186" s="11">
        <f t="shared" si="30"/>
        <v>10.3752</v>
      </c>
      <c r="F186" s="11">
        <f t="shared" si="31"/>
        <v>20.734500000000001</v>
      </c>
      <c r="G186" s="6">
        <f>-(D187-D186)/(B187-B186)*100</f>
        <v>-0.3249999999999531</v>
      </c>
      <c r="H186" s="7">
        <f>-(G187-G186)/(B187-B186)*10</f>
        <v>-3.2500000000004192</v>
      </c>
      <c r="I186" s="7">
        <f t="shared" si="37"/>
        <v>-8.8817841970012523E-12</v>
      </c>
      <c r="J186" s="11">
        <f t="shared" si="33"/>
        <v>-7.7999999999988745E-2</v>
      </c>
      <c r="K186" s="19">
        <f t="shared" si="34"/>
        <v>-1872.0000000002412</v>
      </c>
      <c r="L186" s="19">
        <f t="shared" si="35"/>
        <v>-1.2278178473934531E-4</v>
      </c>
    </row>
    <row r="187" spans="1:12" x14ac:dyDescent="0.25">
      <c r="A187" s="34">
        <v>-71</v>
      </c>
      <c r="B187" s="5">
        <v>-2</v>
      </c>
      <c r="C187" s="6">
        <v>3.25</v>
      </c>
      <c r="D187" s="11">
        <f t="shared" si="38"/>
        <v>6.4812500000000002</v>
      </c>
      <c r="E187" s="11">
        <f t="shared" si="30"/>
        <v>10.370000000000001</v>
      </c>
      <c r="F187" s="11">
        <f t="shared" si="31"/>
        <v>20.731249999999999</v>
      </c>
      <c r="G187" s="6">
        <f t="shared" ref="G187:G251" si="39">-(D188-D187)/(B188-B187)*100</f>
        <v>-0.64999999999999503</v>
      </c>
      <c r="H187" s="7">
        <f t="shared" ref="H187:H250" si="40">-(G188-G187)/(B188-B187)*10</f>
        <v>-3.2500000000004192</v>
      </c>
      <c r="I187" s="7">
        <f t="shared" si="37"/>
        <v>0</v>
      </c>
      <c r="J187" s="11">
        <f t="shared" si="33"/>
        <v>-0.15599999999999881</v>
      </c>
      <c r="K187" s="19">
        <f t="shared" si="34"/>
        <v>-1872.0000000002412</v>
      </c>
      <c r="L187" s="19">
        <f t="shared" si="35"/>
        <v>0</v>
      </c>
    </row>
    <row r="188" spans="1:12" x14ac:dyDescent="0.25">
      <c r="A188" s="34">
        <v>-69</v>
      </c>
      <c r="B188" s="5">
        <v>-3</v>
      </c>
      <c r="C188" s="6">
        <v>9.75</v>
      </c>
      <c r="D188" s="11">
        <f t="shared" si="38"/>
        <v>6.4747500000000002</v>
      </c>
      <c r="E188" s="11">
        <f t="shared" si="30"/>
        <v>10.3596</v>
      </c>
      <c r="F188" s="11">
        <f t="shared" si="31"/>
        <v>20.72475</v>
      </c>
      <c r="G188" s="6">
        <f t="shared" si="39"/>
        <v>-0.97500000000003695</v>
      </c>
      <c r="H188" s="7">
        <f t="shared" si="40"/>
        <v>-3.249999999999531</v>
      </c>
      <c r="I188" s="7">
        <f t="shared" si="37"/>
        <v>8.8817841970012523E-12</v>
      </c>
      <c r="J188" s="11">
        <f t="shared" si="33"/>
        <v>-0.23400000000000887</v>
      </c>
      <c r="K188" s="19">
        <f t="shared" si="34"/>
        <v>-1871.9999999997301</v>
      </c>
      <c r="L188" s="19">
        <f t="shared" si="35"/>
        <v>1.2278178473934531E-4</v>
      </c>
    </row>
    <row r="189" spans="1:12" x14ac:dyDescent="0.25">
      <c r="A189" s="34">
        <v>-67</v>
      </c>
      <c r="B189" s="5">
        <v>-4</v>
      </c>
      <c r="C189" s="6">
        <v>19.5</v>
      </c>
      <c r="D189" s="11">
        <f t="shared" si="38"/>
        <v>6.4649999999999999</v>
      </c>
      <c r="E189" s="11">
        <f t="shared" si="30"/>
        <v>10.344000000000001</v>
      </c>
      <c r="F189" s="11">
        <f t="shared" si="31"/>
        <v>20.715</v>
      </c>
      <c r="G189" s="6">
        <f t="shared" si="39"/>
        <v>-1.2999999999999901</v>
      </c>
      <c r="H189" s="7">
        <f t="shared" si="40"/>
        <v>-3.2500000000004192</v>
      </c>
      <c r="I189" s="7">
        <f t="shared" si="37"/>
        <v>-8.8817841970012523E-12</v>
      </c>
      <c r="J189" s="11">
        <f t="shared" si="33"/>
        <v>-0.31199999999999761</v>
      </c>
      <c r="K189" s="19">
        <f t="shared" si="34"/>
        <v>-1872.0000000002412</v>
      </c>
      <c r="L189" s="19">
        <f t="shared" si="35"/>
        <v>-1.2278178473934531E-4</v>
      </c>
    </row>
    <row r="190" spans="1:12" x14ac:dyDescent="0.25">
      <c r="A190" s="34">
        <v>-65</v>
      </c>
      <c r="B190" s="5">
        <v>-5</v>
      </c>
      <c r="C190" s="6">
        <v>32.5</v>
      </c>
      <c r="D190" s="11">
        <f t="shared" si="38"/>
        <v>6.452</v>
      </c>
      <c r="E190" s="11">
        <f t="shared" si="30"/>
        <v>10.3232</v>
      </c>
      <c r="F190" s="11">
        <f t="shared" si="31"/>
        <v>20.701999999999998</v>
      </c>
      <c r="G190" s="6">
        <f t="shared" si="39"/>
        <v>-1.625000000000032</v>
      </c>
      <c r="H190" s="7">
        <f t="shared" si="40"/>
        <v>-3.249999999999531</v>
      </c>
      <c r="I190" s="7">
        <f t="shared" si="37"/>
        <v>8.8817841970012523E-12</v>
      </c>
      <c r="J190" s="11">
        <f t="shared" si="33"/>
        <v>-0.39000000000000762</v>
      </c>
      <c r="K190" s="19">
        <f t="shared" si="34"/>
        <v>-1871.9999999997301</v>
      </c>
      <c r="L190" s="19">
        <f t="shared" si="35"/>
        <v>1.2278178473934531E-4</v>
      </c>
    </row>
    <row r="191" spans="1:12" x14ac:dyDescent="0.25">
      <c r="A191" s="34">
        <v>-63</v>
      </c>
      <c r="B191" s="5">
        <v>-6</v>
      </c>
      <c r="C191" s="6">
        <v>48.75</v>
      </c>
      <c r="D191" s="11">
        <f t="shared" si="38"/>
        <v>6.4357499999999996</v>
      </c>
      <c r="E191" s="11">
        <f t="shared" si="30"/>
        <v>10.2972</v>
      </c>
      <c r="F191" s="11">
        <f t="shared" si="31"/>
        <v>20.685749999999999</v>
      </c>
      <c r="G191" s="6">
        <f t="shared" si="39"/>
        <v>-1.9499999999999851</v>
      </c>
      <c r="H191" s="7">
        <f t="shared" si="40"/>
        <v>-3.249999999999531</v>
      </c>
      <c r="I191" s="7">
        <f t="shared" si="37"/>
        <v>0</v>
      </c>
      <c r="J191" s="11">
        <f t="shared" si="33"/>
        <v>-0.46799999999999642</v>
      </c>
      <c r="K191" s="19">
        <f t="shared" si="34"/>
        <v>-1871.9999999997301</v>
      </c>
      <c r="L191" s="19">
        <f t="shared" si="35"/>
        <v>0</v>
      </c>
    </row>
    <row r="192" spans="1:12" x14ac:dyDescent="0.25">
      <c r="A192" s="34">
        <v>-61</v>
      </c>
      <c r="B192" s="5">
        <v>-7</v>
      </c>
      <c r="C192" s="6">
        <v>68.25</v>
      </c>
      <c r="D192" s="11">
        <f t="shared" si="38"/>
        <v>6.4162499999999998</v>
      </c>
      <c r="E192" s="11">
        <f t="shared" si="30"/>
        <v>10.266</v>
      </c>
      <c r="F192" s="11">
        <f t="shared" si="31"/>
        <v>20.666249999999998</v>
      </c>
      <c r="G192" s="6">
        <f t="shared" si="39"/>
        <v>-2.2749999999999382</v>
      </c>
      <c r="H192" s="7">
        <f t="shared" si="40"/>
        <v>-3.2500000000013074</v>
      </c>
      <c r="I192" s="7">
        <f t="shared" si="37"/>
        <v>-1.7763568394002505E-11</v>
      </c>
      <c r="J192" s="11">
        <f t="shared" si="33"/>
        <v>-0.54599999999998516</v>
      </c>
      <c r="K192" s="19">
        <f t="shared" si="34"/>
        <v>-1872.0000000007528</v>
      </c>
      <c r="L192" s="19">
        <f t="shared" si="35"/>
        <v>-2.4556356947869062E-4</v>
      </c>
    </row>
    <row r="193" spans="1:24" x14ac:dyDescent="0.25">
      <c r="A193" s="34">
        <v>-59</v>
      </c>
      <c r="B193" s="5">
        <v>-8</v>
      </c>
      <c r="C193" s="6">
        <v>91</v>
      </c>
      <c r="D193" s="11">
        <f t="shared" si="38"/>
        <v>6.3935000000000004</v>
      </c>
      <c r="E193" s="11">
        <f t="shared" si="30"/>
        <v>10.229600000000001</v>
      </c>
      <c r="F193" s="11">
        <f t="shared" si="31"/>
        <v>20.6435</v>
      </c>
      <c r="G193" s="6">
        <f t="shared" si="39"/>
        <v>-2.6000000000000689</v>
      </c>
      <c r="H193" s="7">
        <f t="shared" si="40"/>
        <v>-3.2499999999986429</v>
      </c>
      <c r="I193" s="7">
        <f t="shared" si="37"/>
        <v>2.6645352591003757E-11</v>
      </c>
      <c r="J193" s="11">
        <f t="shared" si="33"/>
        <v>-0.62400000000001654</v>
      </c>
      <c r="K193" s="19">
        <f t="shared" si="34"/>
        <v>-1871.9999999992185</v>
      </c>
      <c r="L193" s="19">
        <f t="shared" si="35"/>
        <v>3.6834535421803594E-4</v>
      </c>
    </row>
    <row r="194" spans="1:24" x14ac:dyDescent="0.25">
      <c r="A194" s="34">
        <v>-57</v>
      </c>
      <c r="B194" s="5">
        <v>-9</v>
      </c>
      <c r="C194" s="6">
        <v>117</v>
      </c>
      <c r="D194" s="11">
        <f t="shared" si="38"/>
        <v>6.3674999999999997</v>
      </c>
      <c r="E194" s="11">
        <f t="shared" si="30"/>
        <v>10.188000000000001</v>
      </c>
      <c r="F194" s="11">
        <f t="shared" si="31"/>
        <v>20.6175</v>
      </c>
      <c r="G194" s="6">
        <f t="shared" si="39"/>
        <v>-2.9249999999999332</v>
      </c>
      <c r="H194" s="7">
        <f t="shared" si="40"/>
        <v>-3.2500000000013074</v>
      </c>
      <c r="I194" s="7">
        <f t="shared" si="37"/>
        <v>-2.6645352591003757E-11</v>
      </c>
      <c r="J194" s="11">
        <f t="shared" si="33"/>
        <v>-0.70199999999998397</v>
      </c>
      <c r="K194" s="19">
        <f t="shared" si="34"/>
        <v>-1872.0000000007528</v>
      </c>
      <c r="L194" s="19">
        <f t="shared" si="35"/>
        <v>-3.6834535421803594E-4</v>
      </c>
    </row>
    <row r="195" spans="1:24" x14ac:dyDescent="0.25">
      <c r="A195" s="34">
        <v>-55</v>
      </c>
      <c r="B195" s="5">
        <v>-10</v>
      </c>
      <c r="C195" s="6">
        <v>146.25</v>
      </c>
      <c r="D195" s="11">
        <f t="shared" si="38"/>
        <v>6.3382500000000004</v>
      </c>
      <c r="E195" s="11">
        <f t="shared" si="30"/>
        <v>10.141200000000001</v>
      </c>
      <c r="F195" s="11">
        <f t="shared" si="31"/>
        <v>20.588250000000002</v>
      </c>
      <c r="G195" s="6">
        <f t="shared" si="39"/>
        <v>-3.2500000000000639</v>
      </c>
      <c r="H195" s="7">
        <f t="shared" si="40"/>
        <v>-3.249999999999531</v>
      </c>
      <c r="I195" s="7">
        <f t="shared" si="37"/>
        <v>1.7763568394002505E-11</v>
      </c>
      <c r="J195" s="11">
        <f t="shared" si="33"/>
        <v>-0.78000000000001524</v>
      </c>
      <c r="K195" s="19">
        <f t="shared" si="34"/>
        <v>-1871.9999999997301</v>
      </c>
      <c r="L195" s="19">
        <f t="shared" si="35"/>
        <v>2.4556356947869062E-4</v>
      </c>
    </row>
    <row r="196" spans="1:24" x14ac:dyDescent="0.25">
      <c r="A196" s="34">
        <v>-53</v>
      </c>
      <c r="B196" s="5">
        <v>-11</v>
      </c>
      <c r="C196" s="6">
        <v>178.75</v>
      </c>
      <c r="D196" s="11">
        <f t="shared" si="38"/>
        <v>6.3057499999999997</v>
      </c>
      <c r="E196" s="11">
        <f t="shared" si="30"/>
        <v>10.0892</v>
      </c>
      <c r="F196" s="11">
        <f t="shared" si="31"/>
        <v>20.55575</v>
      </c>
      <c r="G196" s="6">
        <f t="shared" si="39"/>
        <v>-3.5750000000000171</v>
      </c>
      <c r="H196" s="7">
        <f t="shared" si="40"/>
        <v>-3.249999999999531</v>
      </c>
      <c r="I196" s="7">
        <f t="shared" si="37"/>
        <v>0</v>
      </c>
      <c r="J196" s="11">
        <f t="shared" si="33"/>
        <v>-0.85800000000000409</v>
      </c>
      <c r="K196" s="19">
        <f t="shared" si="34"/>
        <v>-1871.9999999997301</v>
      </c>
      <c r="L196" s="19">
        <f t="shared" si="35"/>
        <v>0</v>
      </c>
    </row>
    <row r="197" spans="1:24" x14ac:dyDescent="0.25">
      <c r="A197" s="34">
        <v>-51</v>
      </c>
      <c r="B197" s="5">
        <v>-12</v>
      </c>
      <c r="C197" s="6">
        <v>214.5</v>
      </c>
      <c r="D197" s="11">
        <f t="shared" si="38"/>
        <v>6.27</v>
      </c>
      <c r="E197" s="11">
        <f t="shared" si="30"/>
        <v>10.032</v>
      </c>
      <c r="F197" s="11">
        <f t="shared" si="31"/>
        <v>20.52</v>
      </c>
      <c r="G197" s="6">
        <f t="shared" si="39"/>
        <v>-3.8999999999999702</v>
      </c>
      <c r="H197" s="7">
        <f t="shared" si="40"/>
        <v>-3.2500000000004192</v>
      </c>
      <c r="I197" s="7">
        <f t="shared" si="37"/>
        <v>-8.8817841970012523E-12</v>
      </c>
      <c r="J197" s="11">
        <f t="shared" si="33"/>
        <v>-0.93599999999999284</v>
      </c>
      <c r="K197" s="19">
        <f t="shared" si="34"/>
        <v>-1872.0000000002412</v>
      </c>
      <c r="L197" s="19">
        <f t="shared" si="35"/>
        <v>-1.2278178473934531E-4</v>
      </c>
    </row>
    <row r="198" spans="1:24" x14ac:dyDescent="0.25">
      <c r="A198" s="34">
        <v>-49</v>
      </c>
      <c r="B198" s="5">
        <v>-13</v>
      </c>
      <c r="C198" s="6">
        <v>253.5</v>
      </c>
      <c r="D198" s="11">
        <f t="shared" si="38"/>
        <v>6.2309999999999999</v>
      </c>
      <c r="E198" s="11">
        <f t="shared" ref="E198:E262" si="41">D198*1.6</f>
        <v>9.9695999999999998</v>
      </c>
      <c r="F198" s="11">
        <f t="shared" ref="F198:F262" si="42">D198+14.25</f>
        <v>20.481000000000002</v>
      </c>
      <c r="G198" s="6">
        <f t="shared" si="39"/>
        <v>-4.2250000000000121</v>
      </c>
      <c r="H198" s="7">
        <f t="shared" si="40"/>
        <v>-3.249999999999531</v>
      </c>
      <c r="I198" s="7">
        <f t="shared" ref="I198:I262" si="43">(H198-H197)/(B198-B199)*10</f>
        <v>8.8817841970012523E-12</v>
      </c>
      <c r="J198" s="11">
        <f t="shared" ref="J198:J262" si="44">G198*(360*4000/60)/100000</f>
        <v>-1.0140000000000029</v>
      </c>
      <c r="K198" s="19">
        <f t="shared" ref="K198:K262" si="45">H198*(360*4000/60)*(360*4000/60)/1000000</f>
        <v>-1871.9999999997301</v>
      </c>
      <c r="L198" s="19">
        <f t="shared" ref="L198:L262" si="46">I198*(360*4000/60)*(360*4000/60)*(360*4000/60)/1000000</f>
        <v>1.2278178473934531E-4</v>
      </c>
    </row>
    <row r="199" spans="1:24" x14ac:dyDescent="0.25">
      <c r="A199" s="34">
        <v>-47</v>
      </c>
      <c r="B199" s="5">
        <v>-14</v>
      </c>
      <c r="C199" s="6">
        <v>295.75</v>
      </c>
      <c r="D199" s="11">
        <f t="shared" si="38"/>
        <v>6.1887499999999998</v>
      </c>
      <c r="E199" s="11">
        <f t="shared" si="41"/>
        <v>9.902000000000001</v>
      </c>
      <c r="F199" s="11">
        <f t="shared" si="42"/>
        <v>20.438749999999999</v>
      </c>
      <c r="G199" s="6">
        <f t="shared" si="39"/>
        <v>-4.5499999999999652</v>
      </c>
      <c r="H199" s="7">
        <f t="shared" si="40"/>
        <v>-3.2500000000004192</v>
      </c>
      <c r="I199" s="7">
        <f t="shared" si="43"/>
        <v>-8.8817841970012523E-12</v>
      </c>
      <c r="J199" s="11">
        <f t="shared" si="44"/>
        <v>-1.0919999999999916</v>
      </c>
      <c r="K199" s="19">
        <f t="shared" si="45"/>
        <v>-1872.0000000002412</v>
      </c>
      <c r="L199" s="19">
        <f t="shared" si="46"/>
        <v>-1.2278178473934531E-4</v>
      </c>
    </row>
    <row r="200" spans="1:24" x14ac:dyDescent="0.25">
      <c r="A200" s="34">
        <v>-45</v>
      </c>
      <c r="B200" s="5">
        <v>-15</v>
      </c>
      <c r="C200" s="6">
        <v>341.25</v>
      </c>
      <c r="D200" s="11">
        <f t="shared" si="38"/>
        <v>6.1432500000000001</v>
      </c>
      <c r="E200" s="11">
        <f t="shared" si="41"/>
        <v>9.8292000000000002</v>
      </c>
      <c r="F200" s="11">
        <f t="shared" si="42"/>
        <v>20.393250000000002</v>
      </c>
      <c r="G200" s="6">
        <f t="shared" si="39"/>
        <v>-4.8750000000000071</v>
      </c>
      <c r="H200" s="7">
        <f t="shared" si="40"/>
        <v>-3.249999999999531</v>
      </c>
      <c r="I200" s="7">
        <f t="shared" si="43"/>
        <v>8.8817841970012523E-12</v>
      </c>
      <c r="J200" s="11">
        <f t="shared" si="44"/>
        <v>-1.1700000000000017</v>
      </c>
      <c r="K200" s="19">
        <f t="shared" si="45"/>
        <v>-1871.9999999997301</v>
      </c>
      <c r="L200" s="19">
        <f t="shared" si="46"/>
        <v>1.2278178473934531E-4</v>
      </c>
    </row>
    <row r="201" spans="1:24" x14ac:dyDescent="0.25">
      <c r="A201" s="34">
        <v>-43</v>
      </c>
      <c r="B201" s="5">
        <v>-16</v>
      </c>
      <c r="C201" s="6">
        <v>390</v>
      </c>
      <c r="D201" s="11">
        <f t="shared" si="38"/>
        <v>6.0945</v>
      </c>
      <c r="E201" s="11">
        <f t="shared" si="41"/>
        <v>9.7512000000000008</v>
      </c>
      <c r="F201" s="11">
        <f t="shared" si="42"/>
        <v>20.3445</v>
      </c>
      <c r="G201" s="6">
        <f t="shared" si="39"/>
        <v>-5.1999999999999602</v>
      </c>
      <c r="H201" s="7">
        <f t="shared" si="40"/>
        <v>-3.2500000000004192</v>
      </c>
      <c r="I201" s="7">
        <f t="shared" si="43"/>
        <v>-8.8817841970012523E-12</v>
      </c>
      <c r="J201" s="11">
        <f t="shared" si="44"/>
        <v>-1.2479999999999905</v>
      </c>
      <c r="K201" s="19">
        <f t="shared" si="45"/>
        <v>-1872.0000000002412</v>
      </c>
      <c r="L201" s="19">
        <f t="shared" si="46"/>
        <v>-1.2278178473934531E-4</v>
      </c>
    </row>
    <row r="202" spans="1:24" x14ac:dyDescent="0.25">
      <c r="A202" s="34">
        <v>-41</v>
      </c>
      <c r="B202" s="5">
        <v>-17</v>
      </c>
      <c r="C202" s="6">
        <v>442</v>
      </c>
      <c r="D202" s="11">
        <f t="shared" si="38"/>
        <v>6.0425000000000004</v>
      </c>
      <c r="E202" s="11">
        <f t="shared" si="41"/>
        <v>9.668000000000001</v>
      </c>
      <c r="F202" s="11">
        <f t="shared" si="42"/>
        <v>20.2925</v>
      </c>
      <c r="G202" s="6">
        <f t="shared" si="39"/>
        <v>-5.5250000000000021</v>
      </c>
      <c r="H202" s="7">
        <f t="shared" si="40"/>
        <v>-3.2500000000004192</v>
      </c>
      <c r="I202" s="7">
        <f t="shared" si="43"/>
        <v>0</v>
      </c>
      <c r="J202" s="11">
        <f t="shared" si="44"/>
        <v>-1.3260000000000005</v>
      </c>
      <c r="K202" s="19">
        <f t="shared" si="45"/>
        <v>-1872.0000000002412</v>
      </c>
      <c r="L202" s="19">
        <f t="shared" si="46"/>
        <v>0</v>
      </c>
    </row>
    <row r="203" spans="1:24" x14ac:dyDescent="0.25">
      <c r="A203" s="34">
        <v>-39</v>
      </c>
      <c r="B203" s="5">
        <v>-18</v>
      </c>
      <c r="C203" s="6">
        <v>497.25</v>
      </c>
      <c r="D203" s="11">
        <f t="shared" si="38"/>
        <v>5.9872500000000004</v>
      </c>
      <c r="E203" s="11">
        <f t="shared" si="41"/>
        <v>9.579600000000001</v>
      </c>
      <c r="F203" s="11">
        <f t="shared" si="42"/>
        <v>20.23725</v>
      </c>
      <c r="G203" s="6">
        <f t="shared" si="39"/>
        <v>-5.8500000000000441</v>
      </c>
      <c r="H203" s="7">
        <f t="shared" si="40"/>
        <v>-3.249999999999531</v>
      </c>
      <c r="I203" s="7">
        <f t="shared" si="43"/>
        <v>8.8817841970012523E-12</v>
      </c>
      <c r="J203" s="11">
        <f t="shared" si="44"/>
        <v>-1.4040000000000106</v>
      </c>
      <c r="K203" s="19">
        <f t="shared" si="45"/>
        <v>-1871.9999999997301</v>
      </c>
      <c r="L203" s="19">
        <f t="shared" si="46"/>
        <v>1.2278178473934531E-4</v>
      </c>
    </row>
    <row r="204" spans="1:24" x14ac:dyDescent="0.25">
      <c r="A204" s="34">
        <v>-37</v>
      </c>
      <c r="B204" s="5">
        <v>-19</v>
      </c>
      <c r="C204" s="6">
        <v>555.75</v>
      </c>
      <c r="D204" s="11">
        <f t="shared" si="38"/>
        <v>5.92875</v>
      </c>
      <c r="E204" s="11">
        <f t="shared" si="41"/>
        <v>9.4860000000000007</v>
      </c>
      <c r="F204" s="11">
        <f t="shared" si="42"/>
        <v>20.178750000000001</v>
      </c>
      <c r="G204" s="6">
        <f t="shared" si="39"/>
        <v>-6.1749999999999972</v>
      </c>
      <c r="H204" s="7">
        <f t="shared" si="40"/>
        <v>-3.2500000000004192</v>
      </c>
      <c r="I204" s="7">
        <f t="shared" si="43"/>
        <v>-8.8817841970012523E-12</v>
      </c>
      <c r="J204" s="11">
        <f t="shared" si="44"/>
        <v>-1.4819999999999993</v>
      </c>
      <c r="K204" s="19">
        <f t="shared" si="45"/>
        <v>-1872.0000000002412</v>
      </c>
      <c r="L204" s="19">
        <f t="shared" si="46"/>
        <v>-1.2278178473934531E-4</v>
      </c>
    </row>
    <row r="205" spans="1:24" x14ac:dyDescent="0.25">
      <c r="A205" s="34">
        <v>-35</v>
      </c>
      <c r="B205" s="5">
        <v>-20</v>
      </c>
      <c r="C205" s="6">
        <v>617.5</v>
      </c>
      <c r="D205" s="11">
        <f t="shared" si="38"/>
        <v>5.867</v>
      </c>
      <c r="E205" s="11">
        <f t="shared" si="41"/>
        <v>9.3872</v>
      </c>
      <c r="F205" s="11">
        <f t="shared" si="42"/>
        <v>20.117000000000001</v>
      </c>
      <c r="G205" s="6">
        <f t="shared" si="39"/>
        <v>-6.5000000000000391</v>
      </c>
      <c r="H205" s="7">
        <f t="shared" si="40"/>
        <v>-3.249999999999531</v>
      </c>
      <c r="I205" s="7">
        <f t="shared" si="43"/>
        <v>8.8817841970012523E-12</v>
      </c>
      <c r="J205" s="11">
        <f t="shared" si="44"/>
        <v>-1.5600000000000094</v>
      </c>
      <c r="K205" s="19">
        <f t="shared" si="45"/>
        <v>-1871.9999999997301</v>
      </c>
      <c r="L205" s="19">
        <f t="shared" si="46"/>
        <v>1.2278178473934531E-4</v>
      </c>
    </row>
    <row r="206" spans="1:24" s="3" customFormat="1" x14ac:dyDescent="0.25">
      <c r="A206" s="34">
        <v>-33</v>
      </c>
      <c r="B206" s="5">
        <v>-21</v>
      </c>
      <c r="C206" s="8">
        <f>679.25+3.25</f>
        <v>682.5</v>
      </c>
      <c r="D206" s="11">
        <f t="shared" ref="D206:D270" si="47">(6484.5-C206)/1000</f>
        <v>5.8019999999999996</v>
      </c>
      <c r="E206" s="11">
        <f t="shared" si="41"/>
        <v>9.283199999999999</v>
      </c>
      <c r="F206" s="11">
        <f t="shared" si="42"/>
        <v>20.052</v>
      </c>
      <c r="G206" s="6">
        <f t="shared" si="39"/>
        <v>-6.8249999999999922</v>
      </c>
      <c r="H206" s="7">
        <f t="shared" si="40"/>
        <v>-3.249999999999531</v>
      </c>
      <c r="I206" s="7">
        <f t="shared" si="43"/>
        <v>0</v>
      </c>
      <c r="J206" s="11">
        <f t="shared" si="44"/>
        <v>-1.6379999999999983</v>
      </c>
      <c r="K206" s="19">
        <f t="shared" si="45"/>
        <v>-1871.9999999997301</v>
      </c>
      <c r="L206" s="19">
        <f t="shared" si="46"/>
        <v>0</v>
      </c>
      <c r="N206"/>
      <c r="O206"/>
      <c r="P206"/>
      <c r="Q206"/>
      <c r="R206"/>
      <c r="S206"/>
      <c r="T206"/>
      <c r="U206"/>
      <c r="V206"/>
      <c r="W206"/>
      <c r="X206"/>
    </row>
    <row r="207" spans="1:24" s="3" customFormat="1" x14ac:dyDescent="0.25">
      <c r="A207" s="34">
        <v>-31</v>
      </c>
      <c r="B207" s="5">
        <v>-22</v>
      </c>
      <c r="C207" s="8">
        <v>750.75</v>
      </c>
      <c r="D207" s="11">
        <f t="shared" si="47"/>
        <v>5.7337499999999997</v>
      </c>
      <c r="E207" s="11">
        <f t="shared" si="41"/>
        <v>9.1739999999999995</v>
      </c>
      <c r="F207" s="11">
        <f t="shared" si="42"/>
        <v>19.983750000000001</v>
      </c>
      <c r="G207" s="6">
        <f t="shared" si="39"/>
        <v>-7.1499999999999453</v>
      </c>
      <c r="H207" s="7">
        <f t="shared" si="40"/>
        <v>-3.2500000000004192</v>
      </c>
      <c r="I207" s="7">
        <f t="shared" si="43"/>
        <v>-8.8817841970012523E-12</v>
      </c>
      <c r="J207" s="11">
        <f t="shared" si="44"/>
        <v>-1.7159999999999869</v>
      </c>
      <c r="K207" s="19">
        <f t="shared" si="45"/>
        <v>-1872.0000000002412</v>
      </c>
      <c r="L207" s="19">
        <f t="shared" si="46"/>
        <v>-1.2278178473934531E-4</v>
      </c>
    </row>
    <row r="208" spans="1:24" s="3" customFormat="1" x14ac:dyDescent="0.25">
      <c r="A208" s="34">
        <v>-29</v>
      </c>
      <c r="B208" s="5">
        <v>-23</v>
      </c>
      <c r="C208" s="8">
        <v>822.25</v>
      </c>
      <c r="D208" s="11">
        <f t="shared" si="47"/>
        <v>5.6622500000000002</v>
      </c>
      <c r="E208" s="11">
        <f t="shared" si="41"/>
        <v>9.0596000000000014</v>
      </c>
      <c r="F208" s="11">
        <f t="shared" si="42"/>
        <v>19.91225</v>
      </c>
      <c r="G208" s="6">
        <f t="shared" si="39"/>
        <v>-7.4749999999999872</v>
      </c>
      <c r="H208" s="7">
        <f t="shared" si="40"/>
        <v>-3.2500000000004192</v>
      </c>
      <c r="I208" s="7">
        <f t="shared" si="43"/>
        <v>0</v>
      </c>
      <c r="J208" s="11">
        <f t="shared" si="44"/>
        <v>-1.7939999999999967</v>
      </c>
      <c r="K208" s="19">
        <f t="shared" si="45"/>
        <v>-1872.0000000002412</v>
      </c>
      <c r="L208" s="19">
        <f t="shared" si="46"/>
        <v>0</v>
      </c>
    </row>
    <row r="209" spans="1:24" s="3" customFormat="1" x14ac:dyDescent="0.25">
      <c r="A209" s="34">
        <v>-27</v>
      </c>
      <c r="B209" s="5">
        <v>-24</v>
      </c>
      <c r="C209" s="8">
        <v>897</v>
      </c>
      <c r="D209" s="11">
        <f t="shared" si="47"/>
        <v>5.5875000000000004</v>
      </c>
      <c r="E209" s="11">
        <f t="shared" si="41"/>
        <v>8.9400000000000013</v>
      </c>
      <c r="F209" s="11">
        <f t="shared" si="42"/>
        <v>19.837499999999999</v>
      </c>
      <c r="G209" s="6">
        <f t="shared" si="39"/>
        <v>-7.8000000000000291</v>
      </c>
      <c r="H209" s="7">
        <f t="shared" si="40"/>
        <v>-3.249999999999531</v>
      </c>
      <c r="I209" s="7">
        <f t="shared" si="43"/>
        <v>8.8817841970012523E-12</v>
      </c>
      <c r="J209" s="11">
        <f t="shared" si="44"/>
        <v>-1.872000000000007</v>
      </c>
      <c r="K209" s="19">
        <f t="shared" si="45"/>
        <v>-1871.9999999997301</v>
      </c>
      <c r="L209" s="19">
        <f t="shared" si="46"/>
        <v>1.2278178473934531E-4</v>
      </c>
    </row>
    <row r="210" spans="1:24" s="3" customFormat="1" x14ac:dyDescent="0.25">
      <c r="A210" s="34">
        <v>-25</v>
      </c>
      <c r="B210" s="5">
        <v>-25</v>
      </c>
      <c r="C210" s="8">
        <v>975</v>
      </c>
      <c r="D210" s="11">
        <f t="shared" si="47"/>
        <v>5.5095000000000001</v>
      </c>
      <c r="E210" s="11">
        <f t="shared" si="41"/>
        <v>8.8152000000000008</v>
      </c>
      <c r="F210" s="11">
        <f t="shared" si="42"/>
        <v>19.759499999999999</v>
      </c>
      <c r="G210" s="6">
        <f t="shared" si="39"/>
        <v>-8.1249999999999822</v>
      </c>
      <c r="H210" s="7">
        <f t="shared" si="40"/>
        <v>-3.2500000000004192</v>
      </c>
      <c r="I210" s="7">
        <f t="shared" si="43"/>
        <v>-8.8817841970012523E-12</v>
      </c>
      <c r="J210" s="11">
        <f t="shared" si="44"/>
        <v>-1.9499999999999957</v>
      </c>
      <c r="K210" s="19">
        <f t="shared" si="45"/>
        <v>-1872.0000000002412</v>
      </c>
      <c r="L210" s="19">
        <f t="shared" si="46"/>
        <v>-1.2278178473934531E-4</v>
      </c>
    </row>
    <row r="211" spans="1:24" x14ac:dyDescent="0.25">
      <c r="A211" s="34">
        <v>-23</v>
      </c>
      <c r="B211" s="5">
        <v>-26</v>
      </c>
      <c r="C211" s="6">
        <v>1056.25</v>
      </c>
      <c r="D211" s="11">
        <f t="shared" si="47"/>
        <v>5.4282500000000002</v>
      </c>
      <c r="E211" s="11">
        <f t="shared" si="41"/>
        <v>8.6852</v>
      </c>
      <c r="F211" s="11">
        <f t="shared" si="42"/>
        <v>19.678249999999998</v>
      </c>
      <c r="G211" s="6">
        <f t="shared" si="39"/>
        <v>-8.4500000000000242</v>
      </c>
      <c r="H211" s="7">
        <f t="shared" si="40"/>
        <v>-3.249999999999531</v>
      </c>
      <c r="I211" s="7">
        <f t="shared" si="43"/>
        <v>8.8817841970012523E-12</v>
      </c>
      <c r="J211" s="11">
        <f t="shared" si="44"/>
        <v>-2.0280000000000058</v>
      </c>
      <c r="K211" s="19">
        <f t="shared" si="45"/>
        <v>-1871.9999999997301</v>
      </c>
      <c r="L211" s="19">
        <f t="shared" si="46"/>
        <v>1.2278178473934531E-4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25">
      <c r="A212" s="34">
        <v>-21</v>
      </c>
      <c r="B212" s="5">
        <v>-27</v>
      </c>
      <c r="C212" s="6">
        <v>1140.75</v>
      </c>
      <c r="D212" s="11">
        <f t="shared" si="47"/>
        <v>5.34375</v>
      </c>
      <c r="E212" s="11">
        <f t="shared" si="41"/>
        <v>8.5500000000000007</v>
      </c>
      <c r="F212" s="11">
        <f t="shared" si="42"/>
        <v>19.59375</v>
      </c>
      <c r="G212" s="6">
        <f t="shared" si="39"/>
        <v>-8.7749999999999773</v>
      </c>
      <c r="H212" s="7">
        <f t="shared" si="40"/>
        <v>-3.2500000000004192</v>
      </c>
      <c r="I212" s="7">
        <f t="shared" si="43"/>
        <v>-8.8817841970012523E-12</v>
      </c>
      <c r="J212" s="11">
        <f t="shared" si="44"/>
        <v>-2.1059999999999945</v>
      </c>
      <c r="K212" s="19">
        <f t="shared" si="45"/>
        <v>-1872.0000000002412</v>
      </c>
      <c r="L212" s="19">
        <f t="shared" si="46"/>
        <v>-1.2278178473934531E-4</v>
      </c>
    </row>
    <row r="213" spans="1:24" x14ac:dyDescent="0.25">
      <c r="A213" s="34">
        <v>-19</v>
      </c>
      <c r="B213" s="5">
        <v>-28</v>
      </c>
      <c r="C213" s="6">
        <v>1228.5</v>
      </c>
      <c r="D213" s="11">
        <f t="shared" si="47"/>
        <v>5.2560000000000002</v>
      </c>
      <c r="E213" s="11">
        <f t="shared" si="41"/>
        <v>8.4096000000000011</v>
      </c>
      <c r="F213" s="11">
        <f t="shared" si="42"/>
        <v>19.506</v>
      </c>
      <c r="G213" s="6">
        <f t="shared" si="39"/>
        <v>-9.1000000000000192</v>
      </c>
      <c r="H213" s="7">
        <f t="shared" si="40"/>
        <v>-3.249999999999531</v>
      </c>
      <c r="I213" s="7">
        <f t="shared" si="43"/>
        <v>8.8817841970012523E-12</v>
      </c>
      <c r="J213" s="11">
        <f t="shared" si="44"/>
        <v>-2.1840000000000046</v>
      </c>
      <c r="K213" s="19">
        <f t="shared" si="45"/>
        <v>-1871.9999999997301</v>
      </c>
      <c r="L213" s="19">
        <f t="shared" si="46"/>
        <v>1.2278178473934531E-4</v>
      </c>
    </row>
    <row r="214" spans="1:24" x14ac:dyDescent="0.25">
      <c r="A214" s="34">
        <v>-17</v>
      </c>
      <c r="B214" s="5">
        <v>-29</v>
      </c>
      <c r="C214" s="6">
        <v>1319.5</v>
      </c>
      <c r="D214" s="11">
        <f t="shared" si="47"/>
        <v>5.165</v>
      </c>
      <c r="E214" s="11">
        <f t="shared" si="41"/>
        <v>8.2640000000000011</v>
      </c>
      <c r="F214" s="11">
        <f t="shared" si="42"/>
        <v>19.414999999999999</v>
      </c>
      <c r="G214" s="6">
        <f t="shared" si="39"/>
        <v>-9.4249999999999723</v>
      </c>
      <c r="H214" s="7">
        <f t="shared" si="40"/>
        <v>-3.2500000000004192</v>
      </c>
      <c r="I214" s="7">
        <f t="shared" si="43"/>
        <v>-8.8817841970012523E-12</v>
      </c>
      <c r="J214" s="11">
        <f t="shared" si="44"/>
        <v>-2.2619999999999933</v>
      </c>
      <c r="K214" s="19">
        <f t="shared" si="45"/>
        <v>-1872.0000000002412</v>
      </c>
      <c r="L214" s="19">
        <f t="shared" si="46"/>
        <v>-1.2278178473934531E-4</v>
      </c>
    </row>
    <row r="215" spans="1:24" x14ac:dyDescent="0.25">
      <c r="A215" s="34">
        <v>-15</v>
      </c>
      <c r="B215" s="5">
        <v>-30</v>
      </c>
      <c r="C215" s="6">
        <v>1413.75</v>
      </c>
      <c r="D215" s="11">
        <f t="shared" si="47"/>
        <v>5.0707500000000003</v>
      </c>
      <c r="E215" s="11">
        <f t="shared" si="41"/>
        <v>8.1132000000000009</v>
      </c>
      <c r="F215" s="11">
        <f t="shared" si="42"/>
        <v>19.32075</v>
      </c>
      <c r="G215" s="6">
        <f t="shared" si="39"/>
        <v>-9.7500000000000142</v>
      </c>
      <c r="H215" s="7">
        <f t="shared" si="40"/>
        <v>-3.2500000000004192</v>
      </c>
      <c r="I215" s="7">
        <f t="shared" si="43"/>
        <v>0</v>
      </c>
      <c r="J215" s="11">
        <f t="shared" si="44"/>
        <v>-2.3400000000000034</v>
      </c>
      <c r="K215" s="19">
        <f t="shared" si="45"/>
        <v>-1872.0000000002412</v>
      </c>
      <c r="L215" s="19">
        <f t="shared" si="46"/>
        <v>0</v>
      </c>
    </row>
    <row r="216" spans="1:24" x14ac:dyDescent="0.25">
      <c r="A216" s="34">
        <v>-13</v>
      </c>
      <c r="B216" s="5">
        <v>-31</v>
      </c>
      <c r="C216" s="6">
        <v>1511.25</v>
      </c>
      <c r="D216" s="11">
        <f t="shared" si="47"/>
        <v>4.9732500000000002</v>
      </c>
      <c r="E216" s="11">
        <f t="shared" si="41"/>
        <v>7.9572000000000003</v>
      </c>
      <c r="F216" s="11">
        <f t="shared" si="42"/>
        <v>19.22325</v>
      </c>
      <c r="G216" s="6">
        <f t="shared" si="39"/>
        <v>-10.075000000000056</v>
      </c>
      <c r="H216" s="7">
        <f t="shared" si="40"/>
        <v>-3.2499999999986429</v>
      </c>
      <c r="I216" s="7">
        <f t="shared" si="43"/>
        <v>1.7763568394002505E-11</v>
      </c>
      <c r="J216" s="11">
        <f t="shared" si="44"/>
        <v>-2.4180000000000135</v>
      </c>
      <c r="K216" s="19">
        <f t="shared" si="45"/>
        <v>-1871.9999999992185</v>
      </c>
      <c r="L216" s="19">
        <f t="shared" si="46"/>
        <v>2.4556356947869062E-4</v>
      </c>
    </row>
    <row r="217" spans="1:24" x14ac:dyDescent="0.25">
      <c r="A217" s="34">
        <v>-11</v>
      </c>
      <c r="B217" s="5">
        <v>-32</v>
      </c>
      <c r="C217" s="6">
        <v>1612</v>
      </c>
      <c r="D217" s="11">
        <f t="shared" si="47"/>
        <v>4.8724999999999996</v>
      </c>
      <c r="E217" s="11">
        <f t="shared" si="41"/>
        <v>7.7959999999999994</v>
      </c>
      <c r="F217" s="11">
        <f t="shared" si="42"/>
        <v>19.122499999999999</v>
      </c>
      <c r="G217" s="6">
        <f t="shared" si="39"/>
        <v>-10.39999999999992</v>
      </c>
      <c r="H217" s="7">
        <f t="shared" si="40"/>
        <v>-3.2500000000013074</v>
      </c>
      <c r="I217" s="7">
        <f t="shared" si="43"/>
        <v>-2.6645352591003757E-11</v>
      </c>
      <c r="J217" s="11">
        <f t="shared" si="44"/>
        <v>-2.4959999999999809</v>
      </c>
      <c r="K217" s="19">
        <f t="shared" si="45"/>
        <v>-1872.0000000007528</v>
      </c>
      <c r="L217" s="19">
        <f t="shared" si="46"/>
        <v>-3.6834535421803594E-4</v>
      </c>
    </row>
    <row r="218" spans="1:24" x14ac:dyDescent="0.25">
      <c r="A218" s="34">
        <v>-9</v>
      </c>
      <c r="B218" s="5">
        <v>-33</v>
      </c>
      <c r="C218" s="6">
        <v>1716</v>
      </c>
      <c r="D218" s="11">
        <f t="shared" si="47"/>
        <v>4.7685000000000004</v>
      </c>
      <c r="E218" s="11">
        <f t="shared" si="41"/>
        <v>7.6296000000000008</v>
      </c>
      <c r="F218" s="11">
        <f t="shared" si="42"/>
        <v>19.0185</v>
      </c>
      <c r="G218" s="6">
        <f t="shared" si="39"/>
        <v>-10.725000000000051</v>
      </c>
      <c r="H218" s="7">
        <f t="shared" si="40"/>
        <v>-3.249999999999531</v>
      </c>
      <c r="I218" s="7">
        <f t="shared" si="43"/>
        <v>1.7763568394002505E-11</v>
      </c>
      <c r="J218" s="11">
        <f t="shared" si="44"/>
        <v>-2.5740000000000123</v>
      </c>
      <c r="K218" s="19">
        <f t="shared" si="45"/>
        <v>-1871.9999999997301</v>
      </c>
      <c r="L218" s="19">
        <f t="shared" si="46"/>
        <v>2.4556356947869062E-4</v>
      </c>
    </row>
    <row r="219" spans="1:24" x14ac:dyDescent="0.25">
      <c r="A219" s="34">
        <v>-7</v>
      </c>
      <c r="B219" s="5">
        <v>-34</v>
      </c>
      <c r="C219" s="6">
        <v>1823.25</v>
      </c>
      <c r="D219" s="11">
        <f t="shared" si="47"/>
        <v>4.6612499999999999</v>
      </c>
      <c r="E219" s="11">
        <f t="shared" si="41"/>
        <v>7.4580000000000002</v>
      </c>
      <c r="F219" s="11">
        <f t="shared" si="42"/>
        <v>18.911249999999999</v>
      </c>
      <c r="G219" s="6">
        <f t="shared" si="39"/>
        <v>-11.050000000000004</v>
      </c>
      <c r="H219" s="7">
        <f t="shared" si="40"/>
        <v>-3.249999999999531</v>
      </c>
      <c r="I219" s="7">
        <f t="shared" si="43"/>
        <v>0</v>
      </c>
      <c r="J219" s="11">
        <f t="shared" si="44"/>
        <v>-2.652000000000001</v>
      </c>
      <c r="K219" s="19">
        <f t="shared" si="45"/>
        <v>-1871.9999999997301</v>
      </c>
      <c r="L219" s="19">
        <f t="shared" si="46"/>
        <v>0</v>
      </c>
    </row>
    <row r="220" spans="1:24" x14ac:dyDescent="0.25">
      <c r="A220" s="34">
        <v>-5</v>
      </c>
      <c r="B220" s="5">
        <v>-35</v>
      </c>
      <c r="C220" s="6">
        <v>1933.75</v>
      </c>
      <c r="D220" s="11">
        <f t="shared" si="47"/>
        <v>4.5507499999999999</v>
      </c>
      <c r="E220" s="11">
        <f t="shared" si="41"/>
        <v>7.2812000000000001</v>
      </c>
      <c r="F220" s="11">
        <f t="shared" si="42"/>
        <v>18.800750000000001</v>
      </c>
      <c r="G220" s="6">
        <f t="shared" si="39"/>
        <v>-11.374999999999957</v>
      </c>
      <c r="H220" s="7">
        <f t="shared" si="40"/>
        <v>-3.2500000000004192</v>
      </c>
      <c r="I220" s="7">
        <f t="shared" si="43"/>
        <v>-8.8817841970012523E-12</v>
      </c>
      <c r="J220" s="11">
        <f t="shared" si="44"/>
        <v>-2.7299999999999893</v>
      </c>
      <c r="K220" s="19">
        <f t="shared" si="45"/>
        <v>-1872.0000000002412</v>
      </c>
      <c r="L220" s="19">
        <f t="shared" si="46"/>
        <v>-1.2278178473934531E-4</v>
      </c>
    </row>
    <row r="221" spans="1:24" x14ac:dyDescent="0.25">
      <c r="A221" s="34">
        <v>-3</v>
      </c>
      <c r="B221" s="5">
        <v>-36</v>
      </c>
      <c r="C221" s="6">
        <v>2047.5</v>
      </c>
      <c r="D221" s="11">
        <f t="shared" si="47"/>
        <v>4.4370000000000003</v>
      </c>
      <c r="E221" s="11">
        <f t="shared" si="41"/>
        <v>7.0992000000000006</v>
      </c>
      <c r="F221" s="11">
        <f t="shared" si="42"/>
        <v>18.687000000000001</v>
      </c>
      <c r="G221" s="6">
        <f>-(D222-D221)/(B222-B221)*100</f>
        <v>-11.7</v>
      </c>
      <c r="H221" s="7">
        <f t="shared" si="40"/>
        <v>-3.2500000000004192</v>
      </c>
      <c r="I221" s="7">
        <f t="shared" si="43"/>
        <v>0</v>
      </c>
      <c r="J221" s="11">
        <f t="shared" si="44"/>
        <v>-2.8079999999999998</v>
      </c>
      <c r="K221" s="19">
        <f t="shared" si="45"/>
        <v>-1872.0000000002412</v>
      </c>
      <c r="L221" s="19">
        <f t="shared" si="46"/>
        <v>0</v>
      </c>
    </row>
    <row r="222" spans="1:24" x14ac:dyDescent="0.25">
      <c r="A222" s="34">
        <v>-1</v>
      </c>
      <c r="B222" s="5">
        <v>-37</v>
      </c>
      <c r="C222" s="6">
        <v>2164.5</v>
      </c>
      <c r="D222" s="11">
        <f t="shared" si="47"/>
        <v>4.32</v>
      </c>
      <c r="E222" s="11">
        <f t="shared" si="41"/>
        <v>6.9120000000000008</v>
      </c>
      <c r="F222" s="11">
        <f t="shared" si="42"/>
        <v>18.57</v>
      </c>
      <c r="G222" s="6">
        <f>-(D224-D222)/(B224-B222)*100</f>
        <v>-12.025000000000041</v>
      </c>
      <c r="H222" s="7">
        <f>-(G224-G222)/(B224-B222)*10</f>
        <v>-3.249999999999531</v>
      </c>
      <c r="I222" s="7">
        <f>(H222-H221)/(B222-B224)*10</f>
        <v>8.8817841970012523E-12</v>
      </c>
      <c r="J222" s="11">
        <f t="shared" si="44"/>
        <v>-2.8860000000000099</v>
      </c>
      <c r="K222" s="19">
        <f t="shared" si="45"/>
        <v>-1871.9999999997301</v>
      </c>
      <c r="L222" s="19">
        <f t="shared" si="46"/>
        <v>1.2278178473934531E-4</v>
      </c>
    </row>
    <row r="223" spans="1:24" x14ac:dyDescent="0.25">
      <c r="A223" s="36" t="s">
        <v>15</v>
      </c>
      <c r="B223" s="28">
        <v>-37.5</v>
      </c>
      <c r="C223" s="29">
        <v>2223.8125</v>
      </c>
      <c r="D223" s="20">
        <f>(6484.5-C223)/1000</f>
        <v>4.2606875000000004</v>
      </c>
      <c r="E223" s="20">
        <f t="shared" ref="E223" si="48">D223*1.6</f>
        <v>6.8171000000000008</v>
      </c>
      <c r="F223" s="20">
        <f t="shared" ref="F223" si="49">D223+14.25</f>
        <v>18.5106875</v>
      </c>
      <c r="G223" s="29">
        <f>-(D224-D223)/(B224-B223)*100</f>
        <v>-12.187500000000107</v>
      </c>
      <c r="H223" s="30">
        <f>-(G224-G223)/(B224-B223)*10</f>
        <v>-3.2499999999977547</v>
      </c>
      <c r="I223" s="30">
        <f>(H223-H222)/(B222-B223)*10</f>
        <v>3.5527136788005009E-11</v>
      </c>
      <c r="J223" s="20">
        <f t="shared" ref="J223" si="50">G223*(360*4000/60)/100000</f>
        <v>-2.9250000000000256</v>
      </c>
      <c r="K223" s="21">
        <f t="shared" ref="K223" si="51">H223*(360*4000/60)*(360*4000/60)/1000000</f>
        <v>-1871.9999999987069</v>
      </c>
      <c r="L223" s="21">
        <f t="shared" si="46"/>
        <v>4.9112713895738125E-4</v>
      </c>
    </row>
    <row r="224" spans="1:24" x14ac:dyDescent="0.25">
      <c r="A224" s="34">
        <v>1</v>
      </c>
      <c r="B224" s="5">
        <v>-38</v>
      </c>
      <c r="C224" s="6">
        <v>2284.75</v>
      </c>
      <c r="D224" s="11">
        <f t="shared" si="47"/>
        <v>4.1997499999999999</v>
      </c>
      <c r="E224" s="11">
        <f t="shared" si="41"/>
        <v>6.7195999999999998</v>
      </c>
      <c r="F224" s="11">
        <f t="shared" si="42"/>
        <v>18.449750000000002</v>
      </c>
      <c r="G224" s="6">
        <f>-(D225-D224)/(B225-B224)*100</f>
        <v>-12.349999999999994</v>
      </c>
      <c r="H224" s="7">
        <f t="shared" si="40"/>
        <v>-3.2499999999999751</v>
      </c>
      <c r="I224" s="7">
        <f>(H224-H222)/(B224-B225)*10</f>
        <v>-4.4408920985006262E-12</v>
      </c>
      <c r="J224" s="11">
        <f t="shared" si="44"/>
        <v>-2.9639999999999986</v>
      </c>
      <c r="K224" s="19">
        <f t="shared" si="45"/>
        <v>-1871.9999999999857</v>
      </c>
      <c r="L224" s="19">
        <f t="shared" si="46"/>
        <v>-6.1390892369672656E-5</v>
      </c>
    </row>
    <row r="225" spans="1:24" x14ac:dyDescent="0.25">
      <c r="A225" s="34">
        <v>3</v>
      </c>
      <c r="B225" s="5">
        <v>-39</v>
      </c>
      <c r="C225" s="6">
        <v>2408.25</v>
      </c>
      <c r="D225" s="11">
        <f t="shared" si="47"/>
        <v>4.0762499999999999</v>
      </c>
      <c r="E225" s="11">
        <f t="shared" si="41"/>
        <v>6.5220000000000002</v>
      </c>
      <c r="F225" s="11">
        <f t="shared" si="42"/>
        <v>18.326250000000002</v>
      </c>
      <c r="G225" s="6">
        <f t="shared" si="39"/>
        <v>-12.674999999999992</v>
      </c>
      <c r="H225" s="7">
        <f t="shared" si="40"/>
        <v>-3.2499999999999751</v>
      </c>
      <c r="I225" s="7">
        <f t="shared" si="43"/>
        <v>0</v>
      </c>
      <c r="J225" s="11">
        <f t="shared" si="44"/>
        <v>-3.041999999999998</v>
      </c>
      <c r="K225" s="19">
        <f t="shared" si="45"/>
        <v>-1871.9999999999857</v>
      </c>
      <c r="L225" s="19">
        <f t="shared" si="46"/>
        <v>0</v>
      </c>
    </row>
    <row r="226" spans="1:24" x14ac:dyDescent="0.25">
      <c r="A226" s="34">
        <v>5</v>
      </c>
      <c r="B226" s="5">
        <v>-40</v>
      </c>
      <c r="C226" s="6">
        <v>2535</v>
      </c>
      <c r="D226" s="11">
        <f t="shared" si="47"/>
        <v>3.9495</v>
      </c>
      <c r="E226" s="11">
        <f t="shared" si="41"/>
        <v>6.3192000000000004</v>
      </c>
      <c r="F226" s="11">
        <f t="shared" si="42"/>
        <v>18.1995</v>
      </c>
      <c r="G226" s="6">
        <f t="shared" si="39"/>
        <v>-12.999999999999989</v>
      </c>
      <c r="H226" s="7">
        <f t="shared" si="40"/>
        <v>-3.0000000000001137</v>
      </c>
      <c r="I226" s="7">
        <f t="shared" si="43"/>
        <v>2.4999999999986144</v>
      </c>
      <c r="J226" s="11">
        <f t="shared" si="44"/>
        <v>-3.1199999999999979</v>
      </c>
      <c r="K226" s="19">
        <f t="shared" si="45"/>
        <v>-1728.0000000000655</v>
      </c>
      <c r="L226" s="19">
        <f t="shared" si="46"/>
        <v>34559999.999980845</v>
      </c>
    </row>
    <row r="227" spans="1:24" x14ac:dyDescent="0.25">
      <c r="A227" s="34">
        <v>7</v>
      </c>
      <c r="B227" s="5">
        <v>-41</v>
      </c>
      <c r="C227" s="6">
        <v>2665</v>
      </c>
      <c r="D227" s="11">
        <f t="shared" si="47"/>
        <v>3.8195000000000001</v>
      </c>
      <c r="E227" s="11">
        <f t="shared" si="41"/>
        <v>6.1112000000000002</v>
      </c>
      <c r="F227" s="11">
        <f t="shared" si="42"/>
        <v>18.069500000000001</v>
      </c>
      <c r="G227" s="6">
        <f t="shared" si="39"/>
        <v>-13.3</v>
      </c>
      <c r="H227" s="7">
        <f t="shared" si="40"/>
        <v>-2.7500000000002522</v>
      </c>
      <c r="I227" s="7">
        <f t="shared" si="43"/>
        <v>2.4999999999986144</v>
      </c>
      <c r="J227" s="11">
        <f t="shared" si="44"/>
        <v>-3.1920000000000002</v>
      </c>
      <c r="K227" s="19">
        <f t="shared" si="45"/>
        <v>-1584.0000000001453</v>
      </c>
      <c r="L227" s="25">
        <f t="shared" si="46"/>
        <v>34559999.999980845</v>
      </c>
      <c r="N227">
        <v>41</v>
      </c>
      <c r="O227">
        <v>2665</v>
      </c>
      <c r="P227">
        <v>3.8195000000000001</v>
      </c>
      <c r="Q227">
        <v>6.1112000000000002</v>
      </c>
      <c r="R227">
        <v>18.069500000000001</v>
      </c>
      <c r="S227">
        <v>13.3</v>
      </c>
      <c r="T227">
        <v>-2.7500000000002522</v>
      </c>
      <c r="U227">
        <v>2.4999999999941735</v>
      </c>
      <c r="V227">
        <v>3.1920000000000002</v>
      </c>
      <c r="W227">
        <v>-1584.0000000001453</v>
      </c>
      <c r="X227">
        <v>34559999.999919459</v>
      </c>
    </row>
    <row r="228" spans="1:24" x14ac:dyDescent="0.25">
      <c r="A228" s="34">
        <v>9</v>
      </c>
      <c r="B228" s="5">
        <v>-42</v>
      </c>
      <c r="C228" s="6">
        <v>2798</v>
      </c>
      <c r="D228" s="11">
        <f t="shared" si="47"/>
        <v>3.6865000000000001</v>
      </c>
      <c r="E228" s="11">
        <f t="shared" si="41"/>
        <v>5.8984000000000005</v>
      </c>
      <c r="F228" s="11">
        <f t="shared" si="42"/>
        <v>17.936499999999999</v>
      </c>
      <c r="G228" s="6">
        <f t="shared" si="39"/>
        <v>-13.575000000000026</v>
      </c>
      <c r="H228" s="7">
        <f t="shared" si="40"/>
        <v>-2.9999999999996696</v>
      </c>
      <c r="I228" s="7">
        <f t="shared" si="43"/>
        <v>-2.4999999999941735</v>
      </c>
      <c r="J228" s="11">
        <f t="shared" si="44"/>
        <v>-3.2580000000000062</v>
      </c>
      <c r="K228" s="19">
        <f t="shared" si="45"/>
        <v>-1727.9999999998097</v>
      </c>
      <c r="L228" s="25">
        <f t="shared" si="46"/>
        <v>-34559999.999919459</v>
      </c>
      <c r="N228">
        <v>40</v>
      </c>
      <c r="O228">
        <v>2535</v>
      </c>
      <c r="P228">
        <v>3.9495</v>
      </c>
      <c r="Q228">
        <v>6.3192000000000004</v>
      </c>
      <c r="R228">
        <v>18.1995</v>
      </c>
      <c r="S228">
        <v>12.999999999999989</v>
      </c>
      <c r="T228">
        <v>-3.0000000000001137</v>
      </c>
      <c r="U228">
        <v>-2.4999999999986144</v>
      </c>
      <c r="V228">
        <v>3.1199999999999979</v>
      </c>
      <c r="W228">
        <v>-1728.0000000000655</v>
      </c>
      <c r="X228">
        <v>-34559999.999980845</v>
      </c>
    </row>
    <row r="229" spans="1:24" x14ac:dyDescent="0.25">
      <c r="A229" s="34">
        <v>11</v>
      </c>
      <c r="B229" s="5">
        <v>-43</v>
      </c>
      <c r="C229" s="6">
        <v>2933.75</v>
      </c>
      <c r="D229" s="11">
        <f t="shared" si="47"/>
        <v>3.5507499999999999</v>
      </c>
      <c r="E229" s="11">
        <f t="shared" si="41"/>
        <v>5.6812000000000005</v>
      </c>
      <c r="F229" s="11">
        <f t="shared" si="42"/>
        <v>17.800750000000001</v>
      </c>
      <c r="G229" s="6">
        <f t="shared" si="39"/>
        <v>-13.874999999999993</v>
      </c>
      <c r="H229" s="7">
        <f t="shared" si="40"/>
        <v>-2.4999999999999467</v>
      </c>
      <c r="I229" s="7">
        <f t="shared" si="43"/>
        <v>4.9999999999972289</v>
      </c>
      <c r="J229" s="11">
        <f t="shared" si="44"/>
        <v>-3.3299999999999983</v>
      </c>
      <c r="K229" s="19">
        <f t="shared" si="45"/>
        <v>-1439.9999999999693</v>
      </c>
      <c r="L229" s="25">
        <f t="shared" si="46"/>
        <v>69119999.999961689</v>
      </c>
      <c r="N229">
        <v>39</v>
      </c>
      <c r="O229">
        <v>2408.25</v>
      </c>
      <c r="P229">
        <v>4.0762499999999999</v>
      </c>
      <c r="Q229">
        <v>6.5220000000000002</v>
      </c>
      <c r="R229">
        <v>18.326250000000002</v>
      </c>
      <c r="S229">
        <v>12.674999999999992</v>
      </c>
      <c r="T229">
        <v>-3.2499999999999751</v>
      </c>
      <c r="U229">
        <v>-2.4999999999986144</v>
      </c>
      <c r="V229">
        <v>3.041999999999998</v>
      </c>
      <c r="W229">
        <v>-1871.9999999999857</v>
      </c>
      <c r="X229">
        <v>-34559999.999980845</v>
      </c>
    </row>
    <row r="230" spans="1:24" x14ac:dyDescent="0.25">
      <c r="A230" s="34">
        <v>13</v>
      </c>
      <c r="B230" s="5">
        <v>-44</v>
      </c>
      <c r="C230" s="6">
        <v>3072.5</v>
      </c>
      <c r="D230" s="11">
        <f t="shared" si="47"/>
        <v>3.4119999999999999</v>
      </c>
      <c r="E230" s="11">
        <f t="shared" si="41"/>
        <v>5.4592000000000001</v>
      </c>
      <c r="F230" s="11">
        <f t="shared" si="42"/>
        <v>17.661999999999999</v>
      </c>
      <c r="G230" s="6">
        <f t="shared" si="39"/>
        <v>-14.124999999999988</v>
      </c>
      <c r="H230" s="7">
        <f t="shared" si="40"/>
        <v>-2.2500000000000853</v>
      </c>
      <c r="I230" s="7">
        <f t="shared" si="43"/>
        <v>2.4999999999986144</v>
      </c>
      <c r="J230" s="11">
        <f t="shared" si="44"/>
        <v>-3.389999999999997</v>
      </c>
      <c r="K230" s="19">
        <f t="shared" si="45"/>
        <v>-1296.0000000000491</v>
      </c>
      <c r="L230" s="25">
        <f t="shared" si="46"/>
        <v>34559999.999980845</v>
      </c>
    </row>
    <row r="231" spans="1:24" x14ac:dyDescent="0.25">
      <c r="A231" s="34">
        <v>15</v>
      </c>
      <c r="B231" s="5">
        <v>-45</v>
      </c>
      <c r="C231" s="6">
        <v>3213.75</v>
      </c>
      <c r="D231" s="11">
        <f t="shared" si="47"/>
        <v>3.27075</v>
      </c>
      <c r="E231" s="11">
        <f t="shared" si="41"/>
        <v>5.2332000000000001</v>
      </c>
      <c r="F231" s="11">
        <f t="shared" si="42"/>
        <v>17.52075</v>
      </c>
      <c r="G231" s="6">
        <f t="shared" si="39"/>
        <v>-14.349999999999996</v>
      </c>
      <c r="H231" s="7">
        <f t="shared" si="40"/>
        <v>-1.7499999999999183</v>
      </c>
      <c r="I231" s="7">
        <f t="shared" si="43"/>
        <v>5.0000000000016698</v>
      </c>
      <c r="J231" s="11">
        <f t="shared" si="44"/>
        <v>-3.4439999999999986</v>
      </c>
      <c r="K231" s="19">
        <f t="shared" si="45"/>
        <v>-1007.9999999999528</v>
      </c>
      <c r="L231" s="25">
        <f t="shared" si="46"/>
        <v>69120000.000023082</v>
      </c>
    </row>
    <row r="232" spans="1:24" x14ac:dyDescent="0.25">
      <c r="A232" s="34">
        <v>17</v>
      </c>
      <c r="B232" s="5">
        <v>-46</v>
      </c>
      <c r="C232" s="6">
        <v>3357.25</v>
      </c>
      <c r="D232" s="11">
        <f t="shared" si="47"/>
        <v>3.1272500000000001</v>
      </c>
      <c r="E232" s="11">
        <f t="shared" si="41"/>
        <v>5.0036000000000005</v>
      </c>
      <c r="F232" s="11">
        <f t="shared" si="42"/>
        <v>17.37725</v>
      </c>
      <c r="G232" s="6">
        <f t="shared" si="39"/>
        <v>-14.524999999999988</v>
      </c>
      <c r="H232" s="7">
        <f t="shared" si="40"/>
        <v>-1.5000000000005009</v>
      </c>
      <c r="I232" s="7">
        <f t="shared" si="43"/>
        <v>2.4999999999941735</v>
      </c>
      <c r="J232" s="11">
        <f t="shared" si="44"/>
        <v>-3.4859999999999971</v>
      </c>
      <c r="K232" s="19">
        <f t="shared" si="45"/>
        <v>-864.00000000028854</v>
      </c>
      <c r="L232" s="25">
        <f t="shared" si="46"/>
        <v>34559999.999919459</v>
      </c>
    </row>
    <row r="233" spans="1:24" x14ac:dyDescent="0.25">
      <c r="A233" s="34">
        <v>19</v>
      </c>
      <c r="B233" s="5">
        <v>-47</v>
      </c>
      <c r="C233" s="6">
        <v>3502.5</v>
      </c>
      <c r="D233" s="11">
        <f t="shared" si="47"/>
        <v>2.9820000000000002</v>
      </c>
      <c r="E233" s="11">
        <f t="shared" si="41"/>
        <v>4.7712000000000003</v>
      </c>
      <c r="F233" s="11">
        <f t="shared" si="42"/>
        <v>17.231999999999999</v>
      </c>
      <c r="G233" s="6">
        <f t="shared" si="39"/>
        <v>-14.675000000000038</v>
      </c>
      <c r="H233" s="7">
        <f t="shared" si="40"/>
        <v>-0.99999999999944578</v>
      </c>
      <c r="I233" s="7">
        <f t="shared" si="43"/>
        <v>5.0000000000105516</v>
      </c>
      <c r="J233" s="11">
        <f t="shared" si="44"/>
        <v>-3.5220000000000091</v>
      </c>
      <c r="K233" s="19">
        <f t="shared" si="45"/>
        <v>-575.99999999968077</v>
      </c>
      <c r="L233" s="25">
        <f t="shared" si="46"/>
        <v>69120000.000145867</v>
      </c>
    </row>
    <row r="234" spans="1:24" x14ac:dyDescent="0.25">
      <c r="A234" s="34">
        <v>21</v>
      </c>
      <c r="B234" s="5">
        <v>-48</v>
      </c>
      <c r="C234" s="6">
        <v>3649.25</v>
      </c>
      <c r="D234" s="11">
        <f t="shared" si="47"/>
        <v>2.8352499999999998</v>
      </c>
      <c r="E234" s="11">
        <f t="shared" si="41"/>
        <v>4.5363999999999995</v>
      </c>
      <c r="F234" s="11">
        <f t="shared" si="42"/>
        <v>17.085249999999998</v>
      </c>
      <c r="G234" s="6">
        <f t="shared" si="39"/>
        <v>-14.774999999999983</v>
      </c>
      <c r="H234" s="7">
        <f t="shared" si="40"/>
        <v>-0.50000000000016698</v>
      </c>
      <c r="I234" s="7">
        <f t="shared" si="43"/>
        <v>4.999999999992788</v>
      </c>
      <c r="J234" s="11">
        <f t="shared" si="44"/>
        <v>-3.5459999999999958</v>
      </c>
      <c r="K234" s="19">
        <f t="shared" si="45"/>
        <v>-288.00000000009618</v>
      </c>
      <c r="L234" s="25">
        <f t="shared" si="46"/>
        <v>69119999.999900296</v>
      </c>
    </row>
    <row r="235" spans="1:24" x14ac:dyDescent="0.25">
      <c r="A235" s="34">
        <v>23</v>
      </c>
      <c r="B235" s="5">
        <v>-49</v>
      </c>
      <c r="C235" s="6">
        <v>3797</v>
      </c>
      <c r="D235" s="11">
        <f t="shared" si="47"/>
        <v>2.6875</v>
      </c>
      <c r="E235" s="11">
        <f t="shared" si="41"/>
        <v>4.3</v>
      </c>
      <c r="F235" s="11">
        <f t="shared" si="42"/>
        <v>16.9375</v>
      </c>
      <c r="G235" s="6">
        <f t="shared" si="39"/>
        <v>-14.824999999999999</v>
      </c>
      <c r="H235" s="7">
        <f t="shared" si="40"/>
        <v>0</v>
      </c>
      <c r="I235" s="7">
        <f t="shared" si="43"/>
        <v>5.0000000000016698</v>
      </c>
      <c r="J235" s="11">
        <f t="shared" si="44"/>
        <v>-3.5579999999999998</v>
      </c>
      <c r="K235" s="19">
        <f t="shared" si="45"/>
        <v>0</v>
      </c>
      <c r="L235" s="25">
        <f t="shared" si="46"/>
        <v>69120000.000023082</v>
      </c>
    </row>
    <row r="236" spans="1:24" x14ac:dyDescent="0.25">
      <c r="A236" s="34">
        <v>25</v>
      </c>
      <c r="B236" s="5">
        <v>-50</v>
      </c>
      <c r="C236" s="6">
        <v>3945.25</v>
      </c>
      <c r="D236" s="11">
        <f t="shared" si="47"/>
        <v>2.53925</v>
      </c>
      <c r="E236" s="11">
        <f t="shared" si="41"/>
        <v>4.0628000000000002</v>
      </c>
      <c r="F236" s="11">
        <f t="shared" si="42"/>
        <v>16.789249999999999</v>
      </c>
      <c r="G236" s="6">
        <f t="shared" si="39"/>
        <v>-14.824999999999999</v>
      </c>
      <c r="H236" s="7">
        <f t="shared" si="40"/>
        <v>0.50000000000016698</v>
      </c>
      <c r="I236" s="7">
        <f t="shared" si="43"/>
        <v>5.0000000000016698</v>
      </c>
      <c r="J236" s="11">
        <f t="shared" si="44"/>
        <v>-3.5579999999999998</v>
      </c>
      <c r="K236" s="19">
        <f t="shared" si="45"/>
        <v>288.00000000009618</v>
      </c>
      <c r="L236" s="25">
        <f t="shared" si="46"/>
        <v>69120000.000023082</v>
      </c>
    </row>
    <row r="237" spans="1:24" x14ac:dyDescent="0.25">
      <c r="A237" s="34">
        <v>27</v>
      </c>
      <c r="B237" s="5">
        <v>-51</v>
      </c>
      <c r="C237" s="6">
        <v>4093.5</v>
      </c>
      <c r="D237" s="11">
        <f t="shared" si="47"/>
        <v>2.391</v>
      </c>
      <c r="E237" s="11">
        <f t="shared" si="41"/>
        <v>3.8256000000000001</v>
      </c>
      <c r="F237" s="11">
        <f t="shared" si="42"/>
        <v>16.640999999999998</v>
      </c>
      <c r="G237" s="6">
        <f t="shared" si="39"/>
        <v>-14.774999999999983</v>
      </c>
      <c r="H237" s="7">
        <f t="shared" si="40"/>
        <v>1.2499999999997513</v>
      </c>
      <c r="I237" s="7">
        <f t="shared" si="43"/>
        <v>7.4999999999958433</v>
      </c>
      <c r="J237" s="11">
        <f t="shared" si="44"/>
        <v>-3.5459999999999958</v>
      </c>
      <c r="K237" s="19">
        <f t="shared" si="45"/>
        <v>719.99999999985675</v>
      </c>
      <c r="L237" s="25">
        <f t="shared" si="46"/>
        <v>103679999.99994253</v>
      </c>
    </row>
    <row r="238" spans="1:24" x14ac:dyDescent="0.25">
      <c r="A238" s="34">
        <v>29</v>
      </c>
      <c r="B238" s="5">
        <v>-52</v>
      </c>
      <c r="C238" s="6">
        <v>4241.25</v>
      </c>
      <c r="D238" s="11">
        <f t="shared" si="47"/>
        <v>2.2432500000000002</v>
      </c>
      <c r="E238" s="11">
        <f t="shared" si="41"/>
        <v>3.5892000000000004</v>
      </c>
      <c r="F238" s="11">
        <f t="shared" si="42"/>
        <v>16.49325</v>
      </c>
      <c r="G238" s="6">
        <f t="shared" si="39"/>
        <v>-14.650000000000007</v>
      </c>
      <c r="H238" s="7">
        <f t="shared" si="40"/>
        <v>1.7499999999999183</v>
      </c>
      <c r="I238" s="7">
        <f t="shared" si="43"/>
        <v>5.0000000000016698</v>
      </c>
      <c r="J238" s="11">
        <f t="shared" si="44"/>
        <v>-3.5160000000000018</v>
      </c>
      <c r="K238" s="19">
        <f t="shared" si="45"/>
        <v>1007.9999999999528</v>
      </c>
      <c r="L238" s="25">
        <f t="shared" si="46"/>
        <v>69120000.000023082</v>
      </c>
    </row>
    <row r="239" spans="1:24" x14ac:dyDescent="0.25">
      <c r="A239" s="34">
        <v>31</v>
      </c>
      <c r="B239" s="5">
        <v>-53</v>
      </c>
      <c r="C239" s="6">
        <v>4387.75</v>
      </c>
      <c r="D239" s="11">
        <f t="shared" si="47"/>
        <v>2.0967500000000001</v>
      </c>
      <c r="E239" s="11">
        <f t="shared" si="41"/>
        <v>3.3548000000000004</v>
      </c>
      <c r="F239" s="11">
        <f t="shared" si="42"/>
        <v>16.34675</v>
      </c>
      <c r="G239" s="6">
        <f t="shared" si="39"/>
        <v>-14.475000000000016</v>
      </c>
      <c r="H239" s="7">
        <f t="shared" si="40"/>
        <v>2.5000000000001776</v>
      </c>
      <c r="I239" s="7">
        <f t="shared" si="43"/>
        <v>7.5000000000025935</v>
      </c>
      <c r="J239" s="11">
        <f t="shared" si="44"/>
        <v>-3.4740000000000033</v>
      </c>
      <c r="K239" s="19">
        <f t="shared" si="45"/>
        <v>1440.0000000001023</v>
      </c>
      <c r="L239" s="25">
        <f t="shared" si="46"/>
        <v>103680000.00003585</v>
      </c>
    </row>
    <row r="240" spans="1:24" x14ac:dyDescent="0.25">
      <c r="A240" s="34">
        <v>33</v>
      </c>
      <c r="B240" s="5">
        <v>-54</v>
      </c>
      <c r="C240" s="6">
        <v>4532.5</v>
      </c>
      <c r="D240" s="11">
        <f t="shared" si="47"/>
        <v>1.952</v>
      </c>
      <c r="E240" s="11">
        <f t="shared" si="41"/>
        <v>3.1232000000000002</v>
      </c>
      <c r="F240" s="11">
        <f t="shared" si="42"/>
        <v>16.201999999999998</v>
      </c>
      <c r="G240" s="6">
        <f t="shared" si="39"/>
        <v>-14.224999999999998</v>
      </c>
      <c r="H240" s="7">
        <f t="shared" si="40"/>
        <v>3.0000000000001137</v>
      </c>
      <c r="I240" s="7">
        <f t="shared" si="43"/>
        <v>4.9999999999993605</v>
      </c>
      <c r="J240" s="11">
        <f t="shared" si="44"/>
        <v>-3.4139999999999993</v>
      </c>
      <c r="K240" s="19">
        <f t="shared" si="45"/>
        <v>1728.0000000000655</v>
      </c>
      <c r="L240" s="25">
        <f t="shared" si="46"/>
        <v>69119999.999991164</v>
      </c>
    </row>
    <row r="241" spans="1:24" x14ac:dyDescent="0.25">
      <c r="A241" s="34">
        <v>35</v>
      </c>
      <c r="B241" s="5">
        <v>-55</v>
      </c>
      <c r="C241" s="6">
        <v>4674.75</v>
      </c>
      <c r="D241" s="11">
        <f t="shared" si="47"/>
        <v>1.80975</v>
      </c>
      <c r="E241" s="11">
        <f t="shared" si="41"/>
        <v>2.8956</v>
      </c>
      <c r="F241" s="11">
        <f t="shared" si="42"/>
        <v>16.059750000000001</v>
      </c>
      <c r="G241" s="6">
        <f t="shared" si="39"/>
        <v>-13.924999999999986</v>
      </c>
      <c r="H241" s="7">
        <f t="shared" si="40"/>
        <v>3.4999999999998366</v>
      </c>
      <c r="I241" s="7">
        <f t="shared" si="43"/>
        <v>4.9999999999972289</v>
      </c>
      <c r="J241" s="11">
        <f t="shared" si="44"/>
        <v>-3.3419999999999965</v>
      </c>
      <c r="K241" s="19">
        <f t="shared" si="45"/>
        <v>2015.9999999999056</v>
      </c>
      <c r="L241" s="25">
        <f t="shared" si="46"/>
        <v>69119999.999961689</v>
      </c>
    </row>
    <row r="242" spans="1:24" x14ac:dyDescent="0.25">
      <c r="A242" s="34">
        <v>37</v>
      </c>
      <c r="B242" s="5">
        <v>-56</v>
      </c>
      <c r="C242" s="6">
        <v>4814</v>
      </c>
      <c r="D242" s="11">
        <f t="shared" si="47"/>
        <v>1.6705000000000001</v>
      </c>
      <c r="E242" s="11">
        <f t="shared" si="41"/>
        <v>2.6728000000000005</v>
      </c>
      <c r="F242" s="11">
        <f t="shared" si="42"/>
        <v>15.920500000000001</v>
      </c>
      <c r="G242" s="6">
        <f t="shared" si="39"/>
        <v>-13.575000000000003</v>
      </c>
      <c r="H242" s="7">
        <f t="shared" si="40"/>
        <v>4.2500000000000782</v>
      </c>
      <c r="I242" s="7">
        <f t="shared" si="43"/>
        <v>7.5000000000024158</v>
      </c>
      <c r="J242" s="11">
        <f t="shared" si="44"/>
        <v>-3.2580000000000005</v>
      </c>
      <c r="K242" s="19">
        <f t="shared" si="45"/>
        <v>2448.000000000045</v>
      </c>
      <c r="L242" s="25">
        <f t="shared" si="46"/>
        <v>103680000.00003339</v>
      </c>
    </row>
    <row r="243" spans="1:24" x14ac:dyDescent="0.25">
      <c r="A243" s="34">
        <v>39</v>
      </c>
      <c r="B243" s="5">
        <v>-57</v>
      </c>
      <c r="C243" s="6">
        <v>4949.75</v>
      </c>
      <c r="D243" s="11">
        <f t="shared" si="47"/>
        <v>1.5347500000000001</v>
      </c>
      <c r="E243" s="11">
        <f t="shared" si="41"/>
        <v>2.4556000000000004</v>
      </c>
      <c r="F243" s="11">
        <f t="shared" si="42"/>
        <v>15.784750000000001</v>
      </c>
      <c r="G243" s="6">
        <f t="shared" si="39"/>
        <v>-13.149999999999995</v>
      </c>
      <c r="H243" s="7">
        <f t="shared" si="40"/>
        <v>4.9999999999998934</v>
      </c>
      <c r="I243" s="7">
        <f t="shared" si="43"/>
        <v>7.4999999999981526</v>
      </c>
      <c r="J243" s="11">
        <f t="shared" si="44"/>
        <v>-3.1559999999999988</v>
      </c>
      <c r="K243" s="19">
        <f t="shared" si="45"/>
        <v>2879.9999999999386</v>
      </c>
      <c r="L243" s="25">
        <f t="shared" si="46"/>
        <v>103679999.99997449</v>
      </c>
    </row>
    <row r="244" spans="1:24" x14ac:dyDescent="0.25">
      <c r="A244" s="34">
        <v>41</v>
      </c>
      <c r="B244" s="5">
        <v>-58</v>
      </c>
      <c r="C244" s="6">
        <v>5081.25</v>
      </c>
      <c r="D244" s="11">
        <f t="shared" si="47"/>
        <v>1.4032500000000001</v>
      </c>
      <c r="E244" s="11">
        <f t="shared" si="41"/>
        <v>2.2452000000000001</v>
      </c>
      <c r="F244" s="11">
        <f t="shared" si="42"/>
        <v>15.65325</v>
      </c>
      <c r="G244" s="6">
        <f t="shared" si="39"/>
        <v>-12.650000000000006</v>
      </c>
      <c r="H244" s="7">
        <f t="shared" si="40"/>
        <v>5.5000000000000604</v>
      </c>
      <c r="I244" s="7">
        <f t="shared" si="43"/>
        <v>5.0000000000016698</v>
      </c>
      <c r="J244" s="11">
        <f t="shared" si="44"/>
        <v>-3.0360000000000014</v>
      </c>
      <c r="K244" s="19">
        <f t="shared" si="45"/>
        <v>3168.000000000035</v>
      </c>
      <c r="L244" s="25">
        <f t="shared" si="46"/>
        <v>69120000.000023082</v>
      </c>
    </row>
    <row r="245" spans="1:24" x14ac:dyDescent="0.25">
      <c r="A245" s="34">
        <v>43</v>
      </c>
      <c r="B245" s="5">
        <v>-59</v>
      </c>
      <c r="C245" s="6">
        <v>5207.75</v>
      </c>
      <c r="D245" s="11">
        <f t="shared" si="47"/>
        <v>1.2767500000000001</v>
      </c>
      <c r="E245" s="11">
        <f t="shared" si="41"/>
        <v>2.0428000000000002</v>
      </c>
      <c r="F245" s="11">
        <f t="shared" si="42"/>
        <v>15.52675</v>
      </c>
      <c r="G245" s="6">
        <f t="shared" si="39"/>
        <v>-12.1</v>
      </c>
      <c r="H245" s="7">
        <f t="shared" si="40"/>
        <v>5.9999999999999964</v>
      </c>
      <c r="I245" s="7">
        <f t="shared" si="43"/>
        <v>4.9999999999993605</v>
      </c>
      <c r="J245" s="11">
        <f t="shared" si="44"/>
        <v>-2.9039999999999999</v>
      </c>
      <c r="K245" s="19">
        <f t="shared" si="45"/>
        <v>3455.9999999999982</v>
      </c>
      <c r="L245" s="25">
        <f t="shared" si="46"/>
        <v>69119999.999991164</v>
      </c>
    </row>
    <row r="246" spans="1:24" x14ac:dyDescent="0.25">
      <c r="A246" s="34">
        <v>45</v>
      </c>
      <c r="B246" s="5">
        <v>-60</v>
      </c>
      <c r="C246" s="6">
        <v>5328.75</v>
      </c>
      <c r="D246" s="11">
        <f t="shared" si="47"/>
        <v>1.1557500000000001</v>
      </c>
      <c r="E246" s="11">
        <f t="shared" si="41"/>
        <v>1.8492000000000002</v>
      </c>
      <c r="F246" s="11">
        <f t="shared" si="42"/>
        <v>15.405749999999999</v>
      </c>
      <c r="G246" s="6">
        <f t="shared" si="39"/>
        <v>-11.5</v>
      </c>
      <c r="H246" s="7">
        <f t="shared" si="40"/>
        <v>6.7499999999999361</v>
      </c>
      <c r="I246" s="7">
        <f t="shared" si="43"/>
        <v>7.499999999999396</v>
      </c>
      <c r="J246" s="11">
        <f t="shared" si="44"/>
        <v>-2.76</v>
      </c>
      <c r="K246" s="19">
        <f t="shared" si="45"/>
        <v>3887.9999999999627</v>
      </c>
      <c r="L246" s="25">
        <f t="shared" si="46"/>
        <v>103679999.99999164</v>
      </c>
    </row>
    <row r="247" spans="1:24" s="3" customFormat="1" x14ac:dyDescent="0.25">
      <c r="A247" s="34">
        <v>47</v>
      </c>
      <c r="B247" s="5">
        <v>-61</v>
      </c>
      <c r="C247" s="8">
        <v>5443.75</v>
      </c>
      <c r="D247" s="11">
        <f t="shared" si="47"/>
        <v>1.0407500000000001</v>
      </c>
      <c r="E247" s="11">
        <f t="shared" si="41"/>
        <v>1.6652000000000002</v>
      </c>
      <c r="F247" s="11">
        <f t="shared" si="42"/>
        <v>15.290749999999999</v>
      </c>
      <c r="G247" s="6">
        <f t="shared" si="39"/>
        <v>-10.825000000000006</v>
      </c>
      <c r="H247" s="7">
        <f t="shared" si="40"/>
        <v>7.2500000000000853</v>
      </c>
      <c r="I247" s="7">
        <f t="shared" si="43"/>
        <v>5.0000000000014921</v>
      </c>
      <c r="J247" s="11">
        <f t="shared" si="44"/>
        <v>-2.5980000000000016</v>
      </c>
      <c r="K247" s="19">
        <f t="shared" si="45"/>
        <v>4176.0000000000491</v>
      </c>
      <c r="L247" s="25">
        <f t="shared" si="46"/>
        <v>69120000.000020623</v>
      </c>
      <c r="N247"/>
      <c r="O247"/>
      <c r="P247"/>
      <c r="Q247"/>
      <c r="R247"/>
      <c r="S247"/>
      <c r="T247"/>
      <c r="U247"/>
      <c r="V247"/>
      <c r="W247"/>
      <c r="X247"/>
    </row>
    <row r="248" spans="1:24" s="3" customFormat="1" x14ac:dyDescent="0.25">
      <c r="A248" s="34">
        <v>49</v>
      </c>
      <c r="B248" s="5">
        <v>-62</v>
      </c>
      <c r="C248" s="8">
        <v>5552</v>
      </c>
      <c r="D248" s="11">
        <f t="shared" si="47"/>
        <v>0.9325</v>
      </c>
      <c r="E248" s="11">
        <f t="shared" si="41"/>
        <v>1.492</v>
      </c>
      <c r="F248" s="11">
        <f t="shared" si="42"/>
        <v>15.182499999999999</v>
      </c>
      <c r="G248" s="6">
        <f t="shared" si="39"/>
        <v>-10.099999999999998</v>
      </c>
      <c r="H248" s="7">
        <f t="shared" si="40"/>
        <v>7.7499999999999147</v>
      </c>
      <c r="I248" s="7">
        <f t="shared" si="43"/>
        <v>4.9999999999982947</v>
      </c>
      <c r="J248" s="11">
        <f t="shared" si="44"/>
        <v>-2.4239999999999995</v>
      </c>
      <c r="K248" s="19">
        <f t="shared" si="45"/>
        <v>4463.9999999999518</v>
      </c>
      <c r="L248" s="25">
        <f t="shared" si="46"/>
        <v>69119999.999976426</v>
      </c>
    </row>
    <row r="249" spans="1:24" s="3" customFormat="1" x14ac:dyDescent="0.25">
      <c r="A249" s="34">
        <v>51</v>
      </c>
      <c r="B249" s="5">
        <v>-63</v>
      </c>
      <c r="C249" s="8">
        <v>5653</v>
      </c>
      <c r="D249" s="11">
        <f t="shared" si="47"/>
        <v>0.83150000000000002</v>
      </c>
      <c r="E249" s="11">
        <f t="shared" si="41"/>
        <v>1.3304</v>
      </c>
      <c r="F249" s="11">
        <f t="shared" si="42"/>
        <v>15.0815</v>
      </c>
      <c r="G249" s="6">
        <f t="shared" si="39"/>
        <v>-9.3250000000000064</v>
      </c>
      <c r="H249" s="7">
        <f t="shared" si="40"/>
        <v>8.2500000000000995</v>
      </c>
      <c r="I249" s="7">
        <f t="shared" si="43"/>
        <v>5.0000000000018474</v>
      </c>
      <c r="J249" s="11">
        <f t="shared" si="44"/>
        <v>-2.2380000000000013</v>
      </c>
      <c r="K249" s="19">
        <f t="shared" si="45"/>
        <v>4752.0000000000573</v>
      </c>
      <c r="L249" s="25">
        <f t="shared" si="46"/>
        <v>69120000.000025541</v>
      </c>
    </row>
    <row r="250" spans="1:24" s="3" customFormat="1" x14ac:dyDescent="0.25">
      <c r="A250" s="34">
        <v>53</v>
      </c>
      <c r="B250" s="5">
        <v>-64</v>
      </c>
      <c r="C250" s="8">
        <v>5746.25</v>
      </c>
      <c r="D250" s="11">
        <f t="shared" si="47"/>
        <v>0.73824999999999996</v>
      </c>
      <c r="E250" s="11">
        <f t="shared" si="41"/>
        <v>1.1812</v>
      </c>
      <c r="F250" s="11">
        <f t="shared" si="42"/>
        <v>14.988250000000001</v>
      </c>
      <c r="G250" s="6">
        <f t="shared" si="39"/>
        <v>-8.4999999999999964</v>
      </c>
      <c r="H250" s="7">
        <f t="shared" si="40"/>
        <v>8.7499999999999289</v>
      </c>
      <c r="I250" s="7">
        <f t="shared" si="43"/>
        <v>4.9999999999982947</v>
      </c>
      <c r="J250" s="11">
        <f t="shared" si="44"/>
        <v>-2.0399999999999991</v>
      </c>
      <c r="K250" s="19">
        <f t="shared" si="45"/>
        <v>5039.9999999999591</v>
      </c>
      <c r="L250" s="25">
        <f t="shared" si="46"/>
        <v>69119999.999976426</v>
      </c>
    </row>
    <row r="251" spans="1:24" s="3" customFormat="1" x14ac:dyDescent="0.25">
      <c r="A251" s="34">
        <v>55</v>
      </c>
      <c r="B251" s="5">
        <v>-65</v>
      </c>
      <c r="C251" s="8">
        <v>5831.25</v>
      </c>
      <c r="D251" s="11">
        <f t="shared" si="47"/>
        <v>0.65325</v>
      </c>
      <c r="E251" s="11">
        <f t="shared" si="41"/>
        <v>1.0452000000000001</v>
      </c>
      <c r="F251" s="11">
        <f t="shared" si="42"/>
        <v>14.90325</v>
      </c>
      <c r="G251" s="6">
        <f t="shared" si="39"/>
        <v>-7.6250000000000036</v>
      </c>
      <c r="H251" s="7">
        <f t="shared" ref="H251:H314" si="52">-(G252-G251)/(B252-B251)*10</f>
        <v>9.0000000000001101</v>
      </c>
      <c r="I251" s="7">
        <f t="shared" si="43"/>
        <v>2.5000000000018119</v>
      </c>
      <c r="J251" s="11">
        <f t="shared" si="44"/>
        <v>-1.830000000000001</v>
      </c>
      <c r="K251" s="19">
        <f t="shared" si="45"/>
        <v>5184.0000000000637</v>
      </c>
      <c r="L251" s="25">
        <f t="shared" si="46"/>
        <v>34560000.000025049</v>
      </c>
    </row>
    <row r="252" spans="1:24" x14ac:dyDescent="0.25">
      <c r="A252" s="34">
        <v>57</v>
      </c>
      <c r="B252" s="5">
        <v>-66</v>
      </c>
      <c r="C252" s="6">
        <v>5907.5</v>
      </c>
      <c r="D252" s="11">
        <f t="shared" si="47"/>
        <v>0.57699999999999996</v>
      </c>
      <c r="E252" s="11">
        <f t="shared" si="41"/>
        <v>0.92320000000000002</v>
      </c>
      <c r="F252" s="11">
        <f t="shared" si="42"/>
        <v>14.827</v>
      </c>
      <c r="G252" s="6">
        <f t="shared" ref="G252:G316" si="53">-(D253-D252)/(B253-B252)*100</f>
        <v>-6.7249999999999925</v>
      </c>
      <c r="H252" s="7">
        <f t="shared" si="52"/>
        <v>8.7499999999998757</v>
      </c>
      <c r="I252" s="7">
        <f t="shared" si="43"/>
        <v>-2.5000000000023448</v>
      </c>
      <c r="J252" s="11">
        <f t="shared" si="44"/>
        <v>-1.6139999999999983</v>
      </c>
      <c r="K252" s="19">
        <f t="shared" si="45"/>
        <v>5039.9999999999281</v>
      </c>
      <c r="L252" s="25">
        <f t="shared" si="46"/>
        <v>-34560000.000032417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x14ac:dyDescent="0.25">
      <c r="A253" s="34">
        <v>59</v>
      </c>
      <c r="B253" s="5">
        <v>-67</v>
      </c>
      <c r="C253" s="6">
        <v>5974.75</v>
      </c>
      <c r="D253" s="11">
        <f t="shared" si="47"/>
        <v>0.50975000000000004</v>
      </c>
      <c r="E253" s="11">
        <f t="shared" si="41"/>
        <v>0.8156000000000001</v>
      </c>
      <c r="F253" s="11">
        <f t="shared" si="42"/>
        <v>14.75975</v>
      </c>
      <c r="G253" s="6">
        <f t="shared" si="53"/>
        <v>-5.850000000000005</v>
      </c>
      <c r="H253" s="7">
        <f t="shared" si="52"/>
        <v>8.5000000000000586</v>
      </c>
      <c r="I253" s="7">
        <f t="shared" si="43"/>
        <v>-2.4999999999981704</v>
      </c>
      <c r="J253" s="11">
        <f t="shared" si="44"/>
        <v>-1.4040000000000012</v>
      </c>
      <c r="K253" s="19">
        <f t="shared" si="45"/>
        <v>4896.0000000000337</v>
      </c>
      <c r="L253" s="25">
        <f t="shared" si="46"/>
        <v>-34559999.999974705</v>
      </c>
    </row>
    <row r="254" spans="1:24" x14ac:dyDescent="0.25">
      <c r="A254" s="34">
        <v>61</v>
      </c>
      <c r="B254" s="5">
        <v>-68</v>
      </c>
      <c r="C254" s="6">
        <v>6033.25</v>
      </c>
      <c r="D254" s="11">
        <f t="shared" si="47"/>
        <v>0.45124999999999998</v>
      </c>
      <c r="E254" s="11">
        <f t="shared" si="41"/>
        <v>0.72199999999999998</v>
      </c>
      <c r="F254" s="11">
        <f t="shared" si="42"/>
        <v>14.70125</v>
      </c>
      <c r="G254" s="6">
        <f t="shared" si="53"/>
        <v>-4.9999999999999991</v>
      </c>
      <c r="H254" s="7">
        <f t="shared" si="52"/>
        <v>8.0000000000000071</v>
      </c>
      <c r="I254" s="7">
        <f t="shared" si="43"/>
        <v>-5.0000000000005151</v>
      </c>
      <c r="J254" s="11">
        <f t="shared" si="44"/>
        <v>-1.2</v>
      </c>
      <c r="K254" s="19">
        <f t="shared" si="45"/>
        <v>4608.0000000000036</v>
      </c>
      <c r="L254" s="25">
        <f t="shared" si="46"/>
        <v>-69120000.000007138</v>
      </c>
    </row>
    <row r="255" spans="1:24" x14ac:dyDescent="0.25">
      <c r="A255" s="34">
        <v>63</v>
      </c>
      <c r="B255" s="5">
        <v>-69</v>
      </c>
      <c r="C255" s="6">
        <v>6083.25</v>
      </c>
      <c r="D255" s="11">
        <f t="shared" si="47"/>
        <v>0.40125</v>
      </c>
      <c r="E255" s="11">
        <f t="shared" si="41"/>
        <v>0.64200000000000002</v>
      </c>
      <c r="F255" s="11">
        <f t="shared" si="42"/>
        <v>14.651249999999999</v>
      </c>
      <c r="G255" s="6">
        <f t="shared" si="53"/>
        <v>-4.1999999999999984</v>
      </c>
      <c r="H255" s="7">
        <f t="shared" si="52"/>
        <v>6.9999999999999529</v>
      </c>
      <c r="I255" s="7">
        <f t="shared" si="43"/>
        <v>-10.000000000000542</v>
      </c>
      <c r="J255" s="11">
        <f t="shared" si="44"/>
        <v>-1.0079999999999996</v>
      </c>
      <c r="K255" s="19">
        <f t="shared" si="45"/>
        <v>4031.9999999999727</v>
      </c>
      <c r="L255" s="25">
        <f t="shared" si="46"/>
        <v>-138240000.00000748</v>
      </c>
    </row>
    <row r="256" spans="1:24" x14ac:dyDescent="0.25">
      <c r="A256" s="34">
        <v>65</v>
      </c>
      <c r="B256" s="5">
        <v>-70</v>
      </c>
      <c r="C256" s="6">
        <v>6125.25</v>
      </c>
      <c r="D256" s="11">
        <f t="shared" si="47"/>
        <v>0.35925000000000001</v>
      </c>
      <c r="E256" s="11">
        <f t="shared" si="41"/>
        <v>0.57480000000000009</v>
      </c>
      <c r="F256" s="11">
        <f t="shared" si="42"/>
        <v>14.609249999999999</v>
      </c>
      <c r="G256" s="6">
        <f t="shared" si="53"/>
        <v>-3.5000000000000031</v>
      </c>
      <c r="H256" s="7">
        <f t="shared" si="52"/>
        <v>6.0000000000000631</v>
      </c>
      <c r="I256" s="7">
        <f t="shared" si="43"/>
        <v>-9.9999999999988987</v>
      </c>
      <c r="J256" s="11">
        <f t="shared" si="44"/>
        <v>-0.84000000000000075</v>
      </c>
      <c r="K256" s="19">
        <f t="shared" si="45"/>
        <v>3456.0000000000364</v>
      </c>
      <c r="L256" s="25">
        <f t="shared" si="46"/>
        <v>-138239999.99998477</v>
      </c>
    </row>
    <row r="257" spans="1:12" x14ac:dyDescent="0.25">
      <c r="A257" s="34">
        <v>67</v>
      </c>
      <c r="B257" s="5">
        <v>-71</v>
      </c>
      <c r="C257" s="6">
        <v>6160.25</v>
      </c>
      <c r="D257" s="11">
        <f t="shared" si="47"/>
        <v>0.32424999999999998</v>
      </c>
      <c r="E257" s="11">
        <f t="shared" si="41"/>
        <v>0.51880000000000004</v>
      </c>
      <c r="F257" s="11">
        <f t="shared" si="42"/>
        <v>14.574249999999999</v>
      </c>
      <c r="G257" s="6">
        <f t="shared" si="53"/>
        <v>-2.8999999999999968</v>
      </c>
      <c r="H257" s="7">
        <f t="shared" si="52"/>
        <v>4.9999999999999467</v>
      </c>
      <c r="I257" s="7">
        <f t="shared" si="43"/>
        <v>-10.000000000001164</v>
      </c>
      <c r="J257" s="11">
        <f t="shared" si="44"/>
        <v>-0.69599999999999929</v>
      </c>
      <c r="K257" s="19">
        <f t="shared" si="45"/>
        <v>2879.9999999999695</v>
      </c>
      <c r="L257" s="25">
        <f t="shared" si="46"/>
        <v>-138240000.00001606</v>
      </c>
    </row>
    <row r="258" spans="1:12" x14ac:dyDescent="0.25">
      <c r="A258" s="34">
        <v>69</v>
      </c>
      <c r="B258" s="5">
        <v>-72</v>
      </c>
      <c r="C258" s="6">
        <v>6189.25</v>
      </c>
      <c r="D258" s="11">
        <f t="shared" si="47"/>
        <v>0.29525000000000001</v>
      </c>
      <c r="E258" s="11">
        <f t="shared" si="41"/>
        <v>0.47240000000000004</v>
      </c>
      <c r="F258" s="11">
        <f t="shared" si="42"/>
        <v>14.545249999999999</v>
      </c>
      <c r="G258" s="6">
        <f t="shared" si="53"/>
        <v>-2.4000000000000021</v>
      </c>
      <c r="H258" s="7">
        <f t="shared" si="52"/>
        <v>4.250000000000032</v>
      </c>
      <c r="I258" s="7">
        <f t="shared" si="43"/>
        <v>-7.4999999999991473</v>
      </c>
      <c r="J258" s="11">
        <f t="shared" si="44"/>
        <v>-0.57600000000000051</v>
      </c>
      <c r="K258" s="19">
        <f t="shared" si="45"/>
        <v>2448.0000000000186</v>
      </c>
      <c r="L258" s="25">
        <f t="shared" si="46"/>
        <v>-103679999.99998821</v>
      </c>
    </row>
    <row r="259" spans="1:12" x14ac:dyDescent="0.25">
      <c r="A259" s="34">
        <v>71</v>
      </c>
      <c r="B259" s="5">
        <v>-73</v>
      </c>
      <c r="C259" s="6">
        <v>6213.25</v>
      </c>
      <c r="D259" s="11">
        <f t="shared" si="47"/>
        <v>0.27124999999999999</v>
      </c>
      <c r="E259" s="11">
        <f t="shared" si="41"/>
        <v>0.434</v>
      </c>
      <c r="F259" s="11">
        <f t="shared" si="42"/>
        <v>14.52125</v>
      </c>
      <c r="G259" s="6">
        <f t="shared" si="53"/>
        <v>-1.974999999999999</v>
      </c>
      <c r="H259" s="7">
        <f t="shared" si="52"/>
        <v>3.4999999999999765</v>
      </c>
      <c r="I259" s="7">
        <f t="shared" si="43"/>
        <v>-7.5000000000005551</v>
      </c>
      <c r="J259" s="11">
        <f t="shared" si="44"/>
        <v>-0.47399999999999975</v>
      </c>
      <c r="K259" s="19">
        <f t="shared" si="45"/>
        <v>2015.9999999999864</v>
      </c>
      <c r="L259" s="25">
        <f t="shared" si="46"/>
        <v>-103680000.00000767</v>
      </c>
    </row>
    <row r="260" spans="1:12" x14ac:dyDescent="0.25">
      <c r="A260" s="34">
        <v>73</v>
      </c>
      <c r="B260" s="5">
        <v>-74</v>
      </c>
      <c r="C260" s="6">
        <v>6233</v>
      </c>
      <c r="D260" s="11">
        <f t="shared" si="47"/>
        <v>0.2515</v>
      </c>
      <c r="E260" s="11">
        <f t="shared" si="41"/>
        <v>0.40240000000000004</v>
      </c>
      <c r="F260" s="11">
        <f t="shared" si="42"/>
        <v>14.5015</v>
      </c>
      <c r="G260" s="6">
        <f t="shared" si="53"/>
        <v>-1.6250000000000013</v>
      </c>
      <c r="H260" s="7">
        <f t="shared" si="52"/>
        <v>2.7500000000000302</v>
      </c>
      <c r="I260" s="7">
        <f t="shared" si="43"/>
        <v>-7.4999999999994627</v>
      </c>
      <c r="J260" s="11">
        <f t="shared" si="44"/>
        <v>-0.39000000000000029</v>
      </c>
      <c r="K260" s="19">
        <f t="shared" si="45"/>
        <v>1584.0000000000175</v>
      </c>
      <c r="L260" s="25">
        <f t="shared" si="46"/>
        <v>-103679999.99999258</v>
      </c>
    </row>
    <row r="261" spans="1:12" x14ac:dyDescent="0.25">
      <c r="A261" s="34">
        <v>75</v>
      </c>
      <c r="B261" s="5">
        <v>-75</v>
      </c>
      <c r="C261" s="6">
        <v>6249.25</v>
      </c>
      <c r="D261" s="11">
        <f t="shared" si="47"/>
        <v>0.23524999999999999</v>
      </c>
      <c r="E261" s="11">
        <f t="shared" si="41"/>
        <v>0.37640000000000001</v>
      </c>
      <c r="F261" s="11">
        <f t="shared" si="42"/>
        <v>14.485250000000001</v>
      </c>
      <c r="G261" s="6">
        <f t="shared" si="53"/>
        <v>-1.3499999999999983</v>
      </c>
      <c r="H261" s="7">
        <f t="shared" si="52"/>
        <v>1.7499999999999716</v>
      </c>
      <c r="I261" s="7">
        <f t="shared" si="43"/>
        <v>-10.000000000000586</v>
      </c>
      <c r="J261" s="11">
        <f t="shared" si="44"/>
        <v>-0.32399999999999962</v>
      </c>
      <c r="K261" s="19">
        <f t="shared" si="45"/>
        <v>1007.9999999999835</v>
      </c>
      <c r="L261" s="25">
        <f t="shared" si="46"/>
        <v>-138240000.00000811</v>
      </c>
    </row>
    <row r="262" spans="1:12" x14ac:dyDescent="0.25">
      <c r="A262" s="34">
        <v>77</v>
      </c>
      <c r="B262" s="5">
        <v>-76</v>
      </c>
      <c r="C262" s="6">
        <v>6262.75</v>
      </c>
      <c r="D262" s="11">
        <f t="shared" si="47"/>
        <v>0.22175</v>
      </c>
      <c r="E262" s="11">
        <f t="shared" si="41"/>
        <v>0.3548</v>
      </c>
      <c r="F262" s="11">
        <f t="shared" si="42"/>
        <v>14.47175</v>
      </c>
      <c r="G262" s="6">
        <f t="shared" si="53"/>
        <v>-1.1750000000000012</v>
      </c>
      <c r="H262" s="7">
        <f t="shared" si="52"/>
        <v>1.0000000000000298</v>
      </c>
      <c r="I262" s="7">
        <f t="shared" si="43"/>
        <v>-7.4999999999994182</v>
      </c>
      <c r="J262" s="11">
        <f t="shared" si="44"/>
        <v>-0.28200000000000031</v>
      </c>
      <c r="K262" s="19">
        <f t="shared" si="45"/>
        <v>576.00000000001717</v>
      </c>
      <c r="L262" s="25">
        <f t="shared" si="46"/>
        <v>-103679999.99999194</v>
      </c>
    </row>
    <row r="263" spans="1:12" x14ac:dyDescent="0.25">
      <c r="A263" s="34">
        <v>79</v>
      </c>
      <c r="B263" s="5">
        <v>-77</v>
      </c>
      <c r="C263" s="6">
        <v>6274.5</v>
      </c>
      <c r="D263" s="11">
        <f t="shared" si="47"/>
        <v>0.21</v>
      </c>
      <c r="E263" s="11">
        <f t="shared" ref="E263:E327" si="54">D263*1.6</f>
        <v>0.33600000000000002</v>
      </c>
      <c r="F263" s="11">
        <f t="shared" ref="F263:F327" si="55">D263+14.25</f>
        <v>14.46</v>
      </c>
      <c r="G263" s="6">
        <f t="shared" si="53"/>
        <v>-1.0749999999999982</v>
      </c>
      <c r="H263" s="7">
        <f t="shared" si="52"/>
        <v>0.4999999999999738</v>
      </c>
      <c r="I263" s="7">
        <f t="shared" ref="I263:I327" si="56">(H263-H262)/(B263-B264)*10</f>
        <v>-5.0000000000005596</v>
      </c>
      <c r="J263" s="11">
        <f t="shared" ref="J263:J327" si="57">G263*(360*4000/60)/100000</f>
        <v>-0.25799999999999956</v>
      </c>
      <c r="K263" s="19">
        <f t="shared" ref="K263:K327" si="58">H263*(360*4000/60)*(360*4000/60)/1000000</f>
        <v>287.99999999998494</v>
      </c>
      <c r="L263" s="25">
        <f t="shared" ref="L263:L327" si="59">I263*(360*4000/60)*(360*4000/60)*(360*4000/60)/1000000</f>
        <v>-69120000.000007734</v>
      </c>
    </row>
    <row r="264" spans="1:12" x14ac:dyDescent="0.25">
      <c r="A264" s="34">
        <v>81</v>
      </c>
      <c r="B264" s="5">
        <v>-78</v>
      </c>
      <c r="C264" s="6">
        <v>6285.25</v>
      </c>
      <c r="D264" s="11">
        <f t="shared" si="47"/>
        <v>0.19925000000000001</v>
      </c>
      <c r="E264" s="11">
        <f t="shared" si="54"/>
        <v>0.31880000000000003</v>
      </c>
      <c r="F264" s="11">
        <f t="shared" si="55"/>
        <v>14.449249999999999</v>
      </c>
      <c r="G264" s="6">
        <f t="shared" si="53"/>
        <v>-1.0250000000000008</v>
      </c>
      <c r="H264" s="7">
        <f t="shared" si="52"/>
        <v>0.24999999999999911</v>
      </c>
      <c r="I264" s="7">
        <f t="shared" si="56"/>
        <v>-2.4999999999997469</v>
      </c>
      <c r="J264" s="11">
        <f t="shared" si="57"/>
        <v>-0.24600000000000019</v>
      </c>
      <c r="K264" s="19">
        <f t="shared" si="58"/>
        <v>143.99999999999949</v>
      </c>
      <c r="L264" s="25">
        <f t="shared" si="59"/>
        <v>-34559999.999996498</v>
      </c>
    </row>
    <row r="265" spans="1:12" x14ac:dyDescent="0.25">
      <c r="A265" s="39" t="s">
        <v>13</v>
      </c>
      <c r="B265" s="28">
        <v>-79</v>
      </c>
      <c r="C265" s="29">
        <v>6295.5</v>
      </c>
      <c r="D265" s="20">
        <f t="shared" si="47"/>
        <v>0.189</v>
      </c>
      <c r="E265" s="20">
        <f t="shared" si="54"/>
        <v>0.3024</v>
      </c>
      <c r="F265" s="20">
        <f t="shared" si="55"/>
        <v>14.439</v>
      </c>
      <c r="G265" s="29">
        <f t="shared" si="53"/>
        <v>-1.0000000000000009</v>
      </c>
      <c r="H265" s="30">
        <f t="shared" si="52"/>
        <v>2.7755575615628914E-14</v>
      </c>
      <c r="I265" s="30">
        <f t="shared" si="56"/>
        <v>-2.4999999999997136</v>
      </c>
      <c r="J265" s="20">
        <f t="shared" si="57"/>
        <v>-0.24000000000000021</v>
      </c>
      <c r="K265" s="21">
        <f t="shared" si="58"/>
        <v>1.5987211554602254E-11</v>
      </c>
      <c r="L265" s="26">
        <f t="shared" si="59"/>
        <v>-34559999.999996036</v>
      </c>
    </row>
    <row r="266" spans="1:12" x14ac:dyDescent="0.25">
      <c r="A266" s="34">
        <v>85</v>
      </c>
      <c r="B266" s="5">
        <v>-80</v>
      </c>
      <c r="C266" s="6">
        <v>6305.5</v>
      </c>
      <c r="D266" s="11">
        <f t="shared" si="47"/>
        <v>0.17899999999999999</v>
      </c>
      <c r="E266" s="11">
        <f t="shared" si="54"/>
        <v>0.28639999999999999</v>
      </c>
      <c r="F266" s="11">
        <f t="shared" si="55"/>
        <v>14.429</v>
      </c>
      <c r="G266" s="6">
        <f t="shared" si="53"/>
        <v>-0.99999999999999811</v>
      </c>
      <c r="H266" s="7">
        <f t="shared" si="52"/>
        <v>-2.7755575615628914E-14</v>
      </c>
      <c r="I266" s="7">
        <f t="shared" si="56"/>
        <v>-5.5511151231257827E-13</v>
      </c>
      <c r="J266" s="11">
        <f t="shared" si="57"/>
        <v>-0.23999999999999957</v>
      </c>
      <c r="K266" s="19">
        <f t="shared" si="58"/>
        <v>-1.5987211554602254E-11</v>
      </c>
      <c r="L266" s="25">
        <f t="shared" si="59"/>
        <v>-7.673861546209082E-6</v>
      </c>
    </row>
    <row r="267" spans="1:12" x14ac:dyDescent="0.25">
      <c r="A267" s="34">
        <v>87</v>
      </c>
      <c r="B267" s="5">
        <v>-81</v>
      </c>
      <c r="C267" s="6">
        <v>6315.5</v>
      </c>
      <c r="D267" s="11">
        <f t="shared" si="47"/>
        <v>0.16900000000000001</v>
      </c>
      <c r="E267" s="11">
        <f t="shared" si="54"/>
        <v>0.27040000000000003</v>
      </c>
      <c r="F267" s="11">
        <f t="shared" si="55"/>
        <v>14.419</v>
      </c>
      <c r="G267" s="6">
        <f t="shared" si="53"/>
        <v>-1.0000000000000009</v>
      </c>
      <c r="H267" s="7">
        <f t="shared" si="52"/>
        <v>0</v>
      </c>
      <c r="I267" s="7">
        <f t="shared" si="56"/>
        <v>2.7755575615628914E-13</v>
      </c>
      <c r="J267" s="11">
        <f t="shared" si="57"/>
        <v>-0.24000000000000021</v>
      </c>
      <c r="K267" s="19">
        <f t="shared" si="58"/>
        <v>0</v>
      </c>
      <c r="L267" s="19">
        <f t="shared" si="59"/>
        <v>3.836930773104541E-6</v>
      </c>
    </row>
    <row r="268" spans="1:12" x14ac:dyDescent="0.25">
      <c r="A268" s="34">
        <v>89</v>
      </c>
      <c r="B268" s="5">
        <v>-82</v>
      </c>
      <c r="C268" s="6">
        <v>6325.5</v>
      </c>
      <c r="D268" s="11">
        <f t="shared" si="47"/>
        <v>0.159</v>
      </c>
      <c r="E268" s="11">
        <f t="shared" si="54"/>
        <v>0.25440000000000002</v>
      </c>
      <c r="F268" s="11">
        <f t="shared" si="55"/>
        <v>14.409000000000001</v>
      </c>
      <c r="G268" s="6">
        <f>-(D269-D268)/(B269-B268)*100</f>
        <v>-1.0000000000000009</v>
      </c>
      <c r="H268" s="7">
        <f t="shared" si="52"/>
        <v>2.7755575615628914E-14</v>
      </c>
      <c r="I268" s="7">
        <f>(H268-H267)/(B268-B269)*10</f>
        <v>2.7755575615628914E-13</v>
      </c>
      <c r="J268" s="11">
        <f t="shared" si="57"/>
        <v>-0.24000000000000021</v>
      </c>
      <c r="K268" s="19">
        <f t="shared" si="58"/>
        <v>1.5987211554602254E-11</v>
      </c>
      <c r="L268" s="19">
        <f t="shared" si="59"/>
        <v>3.836930773104541E-6</v>
      </c>
    </row>
    <row r="269" spans="1:12" x14ac:dyDescent="0.25">
      <c r="A269" s="33">
        <v>-89</v>
      </c>
      <c r="B269" s="5">
        <v>-83</v>
      </c>
      <c r="C269" s="6">
        <v>6335.5</v>
      </c>
      <c r="D269" s="11">
        <f t="shared" si="47"/>
        <v>0.14899999999999999</v>
      </c>
      <c r="E269" s="11">
        <f t="shared" si="54"/>
        <v>0.2384</v>
      </c>
      <c r="F269" s="11">
        <f t="shared" si="55"/>
        <v>14.398999999999999</v>
      </c>
      <c r="G269" s="6">
        <f t="shared" si="53"/>
        <v>-0.99999999999999811</v>
      </c>
      <c r="H269" s="7">
        <f t="shared" si="52"/>
        <v>-2.7755575615628914E-14</v>
      </c>
      <c r="I269" s="7">
        <f>(H269-H268)/(B269-B270)*10</f>
        <v>-5.5511151231257827E-13</v>
      </c>
      <c r="J269" s="11">
        <f t="shared" si="57"/>
        <v>-0.23999999999999957</v>
      </c>
      <c r="K269" s="19">
        <f t="shared" si="58"/>
        <v>-1.5987211554602254E-11</v>
      </c>
      <c r="L269" s="19">
        <f t="shared" si="59"/>
        <v>-7.673861546209082E-6</v>
      </c>
    </row>
    <row r="270" spans="1:12" x14ac:dyDescent="0.25">
      <c r="A270" s="33">
        <v>-87</v>
      </c>
      <c r="B270" s="5">
        <v>-84</v>
      </c>
      <c r="C270" s="6">
        <v>6345.5</v>
      </c>
      <c r="D270" s="11">
        <f t="shared" si="47"/>
        <v>0.13900000000000001</v>
      </c>
      <c r="E270" s="11">
        <f t="shared" si="54"/>
        <v>0.22240000000000004</v>
      </c>
      <c r="F270" s="11">
        <f t="shared" si="55"/>
        <v>14.388999999999999</v>
      </c>
      <c r="G270" s="6">
        <f t="shared" si="53"/>
        <v>-1.0000000000000009</v>
      </c>
      <c r="H270" s="7">
        <f t="shared" si="52"/>
        <v>0</v>
      </c>
      <c r="I270" s="7">
        <f t="shared" si="56"/>
        <v>2.7755575615628914E-13</v>
      </c>
      <c r="J270" s="11">
        <f t="shared" si="57"/>
        <v>-0.24000000000000021</v>
      </c>
      <c r="K270" s="19">
        <f t="shared" si="58"/>
        <v>0</v>
      </c>
      <c r="L270" s="19">
        <f t="shared" si="59"/>
        <v>3.836930773104541E-6</v>
      </c>
    </row>
    <row r="271" spans="1:12" x14ac:dyDescent="0.25">
      <c r="A271" s="33">
        <v>-85</v>
      </c>
      <c r="B271" s="5">
        <v>-85</v>
      </c>
      <c r="C271" s="6">
        <v>6355.5</v>
      </c>
      <c r="D271" s="11">
        <f t="shared" ref="D271:D335" si="60">(6484.5-C271)/1000</f>
        <v>0.129</v>
      </c>
      <c r="E271" s="11">
        <f t="shared" si="54"/>
        <v>0.20640000000000003</v>
      </c>
      <c r="F271" s="11">
        <f t="shared" si="55"/>
        <v>14.379</v>
      </c>
      <c r="G271" s="6">
        <f t="shared" si="53"/>
        <v>-1.0000000000000009</v>
      </c>
      <c r="H271" s="7">
        <f t="shared" si="52"/>
        <v>1.3322676295501878E-14</v>
      </c>
      <c r="I271" s="7">
        <f t="shared" si="56"/>
        <v>1.3322676295501878E-13</v>
      </c>
      <c r="J271" s="11">
        <f t="shared" si="57"/>
        <v>-0.24000000000000021</v>
      </c>
      <c r="K271" s="19">
        <f t="shared" si="58"/>
        <v>7.673861546209082E-12</v>
      </c>
      <c r="L271" s="19">
        <f t="shared" si="59"/>
        <v>1.8417267710901797E-6</v>
      </c>
    </row>
    <row r="272" spans="1:12" x14ac:dyDescent="0.25">
      <c r="A272" s="33">
        <v>-83</v>
      </c>
      <c r="B272" s="5">
        <v>-86</v>
      </c>
      <c r="C272" s="6">
        <v>6365.5</v>
      </c>
      <c r="D272" s="11">
        <f t="shared" si="60"/>
        <v>0.11899999999999999</v>
      </c>
      <c r="E272" s="11">
        <f t="shared" si="54"/>
        <v>0.19040000000000001</v>
      </c>
      <c r="F272" s="11">
        <f t="shared" si="55"/>
        <v>14.369</v>
      </c>
      <c r="G272" s="6">
        <f t="shared" si="53"/>
        <v>-0.99999999999999956</v>
      </c>
      <c r="H272" s="7">
        <f t="shared" si="52"/>
        <v>0</v>
      </c>
      <c r="I272" s="7">
        <f t="shared" si="56"/>
        <v>-1.3322676295501878E-13</v>
      </c>
      <c r="J272" s="11">
        <f t="shared" si="57"/>
        <v>-0.23999999999999988</v>
      </c>
      <c r="K272" s="19">
        <f t="shared" si="58"/>
        <v>0</v>
      </c>
      <c r="L272" s="19">
        <f t="shared" si="59"/>
        <v>-1.8417267710901797E-6</v>
      </c>
    </row>
    <row r="273" spans="1:12" x14ac:dyDescent="0.25">
      <c r="A273" s="33">
        <v>-81</v>
      </c>
      <c r="B273" s="5">
        <v>-87</v>
      </c>
      <c r="C273" s="6">
        <v>6375.5</v>
      </c>
      <c r="D273" s="11">
        <f t="shared" si="60"/>
        <v>0.109</v>
      </c>
      <c r="E273" s="11">
        <f t="shared" si="54"/>
        <v>0.1744</v>
      </c>
      <c r="F273" s="11">
        <f t="shared" si="55"/>
        <v>14.359</v>
      </c>
      <c r="G273" s="6">
        <f t="shared" si="53"/>
        <v>-0.99999999999999956</v>
      </c>
      <c r="H273" s="7">
        <f t="shared" si="52"/>
        <v>-1.3322676295501878E-14</v>
      </c>
      <c r="I273" s="7">
        <f t="shared" si="56"/>
        <v>-1.3322676295501878E-13</v>
      </c>
      <c r="J273" s="11">
        <f t="shared" si="57"/>
        <v>-0.23999999999999988</v>
      </c>
      <c r="K273" s="19">
        <f t="shared" si="58"/>
        <v>-7.673861546209082E-12</v>
      </c>
      <c r="L273" s="19">
        <f t="shared" si="59"/>
        <v>-1.8417267710901797E-6</v>
      </c>
    </row>
    <row r="274" spans="1:12" x14ac:dyDescent="0.25">
      <c r="A274" s="33">
        <v>-79</v>
      </c>
      <c r="B274" s="5">
        <v>-88</v>
      </c>
      <c r="C274" s="6">
        <v>6385.5</v>
      </c>
      <c r="D274" s="11">
        <f t="shared" si="60"/>
        <v>9.9000000000000005E-2</v>
      </c>
      <c r="E274" s="11">
        <f t="shared" si="54"/>
        <v>0.15840000000000001</v>
      </c>
      <c r="F274" s="11">
        <f t="shared" si="55"/>
        <v>14.349</v>
      </c>
      <c r="G274" s="6">
        <f t="shared" si="53"/>
        <v>-1.0000000000000009</v>
      </c>
      <c r="H274" s="7">
        <f t="shared" si="52"/>
        <v>1.3322676295501878E-14</v>
      </c>
      <c r="I274" s="7">
        <f t="shared" si="56"/>
        <v>2.6645352591003757E-13</v>
      </c>
      <c r="J274" s="11">
        <f t="shared" si="57"/>
        <v>-0.24000000000000021</v>
      </c>
      <c r="K274" s="19">
        <f t="shared" si="58"/>
        <v>7.673861546209082E-12</v>
      </c>
      <c r="L274" s="19">
        <f t="shared" si="59"/>
        <v>3.6834535421803594E-6</v>
      </c>
    </row>
    <row r="275" spans="1:12" x14ac:dyDescent="0.25">
      <c r="A275" s="33">
        <v>-77</v>
      </c>
      <c r="B275" s="5">
        <v>-89</v>
      </c>
      <c r="C275" s="6">
        <v>6395.5</v>
      </c>
      <c r="D275" s="11">
        <f t="shared" si="60"/>
        <v>8.8999999999999996E-2</v>
      </c>
      <c r="E275" s="11">
        <f t="shared" si="54"/>
        <v>0.1424</v>
      </c>
      <c r="F275" s="11">
        <f t="shared" si="55"/>
        <v>14.339</v>
      </c>
      <c r="G275" s="6">
        <f t="shared" si="53"/>
        <v>-0.99999999999999956</v>
      </c>
      <c r="H275" s="7">
        <f t="shared" si="52"/>
        <v>0</v>
      </c>
      <c r="I275" s="7">
        <f t="shared" si="56"/>
        <v>-1.3322676295501878E-13</v>
      </c>
      <c r="J275" s="11">
        <f t="shared" si="57"/>
        <v>-0.23999999999999988</v>
      </c>
      <c r="K275" s="19">
        <f t="shared" si="58"/>
        <v>0</v>
      </c>
      <c r="L275" s="19">
        <f t="shared" si="59"/>
        <v>-1.8417267710901797E-6</v>
      </c>
    </row>
    <row r="276" spans="1:12" x14ac:dyDescent="0.25">
      <c r="A276" s="33">
        <v>-75</v>
      </c>
      <c r="B276" s="5">
        <v>-90</v>
      </c>
      <c r="C276" s="6">
        <v>6405.5</v>
      </c>
      <c r="D276" s="11">
        <f t="shared" si="60"/>
        <v>7.9000000000000001E-2</v>
      </c>
      <c r="E276" s="11">
        <f t="shared" si="54"/>
        <v>0.12640000000000001</v>
      </c>
      <c r="F276" s="11">
        <f t="shared" si="55"/>
        <v>14.329000000000001</v>
      </c>
      <c r="G276" s="6">
        <f t="shared" si="53"/>
        <v>-0.99999999999999956</v>
      </c>
      <c r="H276" s="7">
        <f t="shared" si="52"/>
        <v>-1.3322676295501878E-14</v>
      </c>
      <c r="I276" s="7">
        <f t="shared" si="56"/>
        <v>-1.3322676295501878E-13</v>
      </c>
      <c r="J276" s="11">
        <f t="shared" si="57"/>
        <v>-0.23999999999999988</v>
      </c>
      <c r="K276" s="19">
        <f t="shared" si="58"/>
        <v>-7.673861546209082E-12</v>
      </c>
      <c r="L276" s="19">
        <f t="shared" si="59"/>
        <v>-1.8417267710901797E-6</v>
      </c>
    </row>
    <row r="277" spans="1:12" x14ac:dyDescent="0.25">
      <c r="A277" s="33">
        <v>-73</v>
      </c>
      <c r="B277" s="5">
        <v>-91</v>
      </c>
      <c r="C277" s="6">
        <v>6415.5</v>
      </c>
      <c r="D277" s="11">
        <f t="shared" si="60"/>
        <v>6.9000000000000006E-2</v>
      </c>
      <c r="E277" s="11">
        <f t="shared" si="54"/>
        <v>0.11040000000000001</v>
      </c>
      <c r="F277" s="11">
        <f t="shared" si="55"/>
        <v>14.319000000000001</v>
      </c>
      <c r="G277" s="6">
        <f t="shared" si="53"/>
        <v>-1.0000000000000009</v>
      </c>
      <c r="H277" s="7">
        <f t="shared" si="52"/>
        <v>1.0000000000000142</v>
      </c>
      <c r="I277" s="7">
        <f t="shared" si="56"/>
        <v>10.000000000000275</v>
      </c>
      <c r="J277" s="11">
        <f t="shared" si="57"/>
        <v>-0.24000000000000021</v>
      </c>
      <c r="K277" s="19">
        <f t="shared" si="58"/>
        <v>576.00000000000819</v>
      </c>
      <c r="L277" s="19">
        <f t="shared" si="59"/>
        <v>138240000.00000378</v>
      </c>
    </row>
    <row r="278" spans="1:12" x14ac:dyDescent="0.25">
      <c r="A278" s="33">
        <v>-71</v>
      </c>
      <c r="B278" s="5">
        <v>-92</v>
      </c>
      <c r="C278" s="6">
        <v>6425.5</v>
      </c>
      <c r="D278" s="11">
        <f t="shared" si="60"/>
        <v>5.8999999999999997E-2</v>
      </c>
      <c r="E278" s="11">
        <f t="shared" si="54"/>
        <v>9.4399999999999998E-2</v>
      </c>
      <c r="F278" s="11">
        <f t="shared" si="55"/>
        <v>14.308999999999999</v>
      </c>
      <c r="G278" s="6">
        <f t="shared" si="53"/>
        <v>-0.89999999999999947</v>
      </c>
      <c r="H278" s="7">
        <f t="shared" si="52"/>
        <v>0.24999999999999356</v>
      </c>
      <c r="I278" s="7">
        <f t="shared" si="56"/>
        <v>-7.5000000000002061</v>
      </c>
      <c r="J278" s="11">
        <f t="shared" si="57"/>
        <v>-0.21599999999999986</v>
      </c>
      <c r="K278" s="19">
        <f t="shared" si="58"/>
        <v>143.99999999999628</v>
      </c>
      <c r="L278" s="25">
        <f t="shared" si="59"/>
        <v>-103680000.00000286</v>
      </c>
    </row>
    <row r="279" spans="1:12" x14ac:dyDescent="0.25">
      <c r="A279" s="33">
        <v>-69</v>
      </c>
      <c r="B279" s="5">
        <v>-93</v>
      </c>
      <c r="C279" s="6">
        <v>6434.5</v>
      </c>
      <c r="D279" s="11">
        <f t="shared" si="60"/>
        <v>0.05</v>
      </c>
      <c r="E279" s="11">
        <f t="shared" si="54"/>
        <v>8.0000000000000016E-2</v>
      </c>
      <c r="F279" s="11">
        <f t="shared" si="55"/>
        <v>14.3</v>
      </c>
      <c r="G279" s="6">
        <f t="shared" si="53"/>
        <v>-0.87500000000000011</v>
      </c>
      <c r="H279" s="7">
        <f t="shared" si="52"/>
        <v>0.75000000000000067</v>
      </c>
      <c r="I279" s="7">
        <f t="shared" si="56"/>
        <v>5.0000000000000711</v>
      </c>
      <c r="J279" s="11">
        <f t="shared" si="57"/>
        <v>-0.21000000000000005</v>
      </c>
      <c r="K279" s="19">
        <f t="shared" si="58"/>
        <v>432.00000000000034</v>
      </c>
      <c r="L279" s="25">
        <f t="shared" si="59"/>
        <v>69120000.000000983</v>
      </c>
    </row>
    <row r="280" spans="1:12" x14ac:dyDescent="0.25">
      <c r="A280" s="33">
        <v>-67</v>
      </c>
      <c r="B280" s="5">
        <v>-94</v>
      </c>
      <c r="C280" s="6">
        <v>6443.25</v>
      </c>
      <c r="D280" s="11">
        <f t="shared" si="60"/>
        <v>4.1250000000000002E-2</v>
      </c>
      <c r="E280" s="11">
        <f t="shared" si="54"/>
        <v>6.6000000000000003E-2</v>
      </c>
      <c r="F280" s="11">
        <f t="shared" si="55"/>
        <v>14.29125</v>
      </c>
      <c r="G280" s="6">
        <f t="shared" si="53"/>
        <v>-0.8</v>
      </c>
      <c r="H280" s="7">
        <f t="shared" si="52"/>
        <v>0.74999999999999734</v>
      </c>
      <c r="I280" s="7">
        <f t="shared" si="56"/>
        <v>-3.3306690738754696E-14</v>
      </c>
      <c r="J280" s="11">
        <f t="shared" si="57"/>
        <v>-0.192</v>
      </c>
      <c r="K280" s="19">
        <f t="shared" si="58"/>
        <v>431.99999999999847</v>
      </c>
      <c r="L280" s="25">
        <f t="shared" si="59"/>
        <v>-4.6043169277254492E-7</v>
      </c>
    </row>
    <row r="281" spans="1:12" x14ac:dyDescent="0.25">
      <c r="A281" s="33">
        <v>-65</v>
      </c>
      <c r="B281" s="5">
        <v>-95</v>
      </c>
      <c r="C281" s="6">
        <v>6451.25</v>
      </c>
      <c r="D281" s="11">
        <f t="shared" si="60"/>
        <v>3.3250000000000002E-2</v>
      </c>
      <c r="E281" s="11">
        <f t="shared" si="54"/>
        <v>5.3200000000000004E-2</v>
      </c>
      <c r="F281" s="11">
        <f t="shared" si="55"/>
        <v>14.283250000000001</v>
      </c>
      <c r="G281" s="6">
        <f t="shared" si="53"/>
        <v>-0.72500000000000031</v>
      </c>
      <c r="H281" s="7">
        <f t="shared" si="52"/>
        <v>0.750000000000004</v>
      </c>
      <c r="I281" s="7">
        <f t="shared" si="56"/>
        <v>6.6613381477509392E-14</v>
      </c>
      <c r="J281" s="11">
        <f t="shared" si="57"/>
        <v>-0.17400000000000007</v>
      </c>
      <c r="K281" s="19">
        <f t="shared" si="58"/>
        <v>432.00000000000227</v>
      </c>
      <c r="L281" s="19">
        <f t="shared" si="59"/>
        <v>9.2086338554508984E-7</v>
      </c>
    </row>
    <row r="282" spans="1:12" x14ac:dyDescent="0.25">
      <c r="A282" s="33">
        <v>-63</v>
      </c>
      <c r="B282" s="5">
        <v>-96</v>
      </c>
      <c r="C282" s="6">
        <v>6458.5</v>
      </c>
      <c r="D282" s="11">
        <f t="shared" si="60"/>
        <v>2.5999999999999999E-2</v>
      </c>
      <c r="E282" s="11">
        <f t="shared" si="54"/>
        <v>4.1599999999999998E-2</v>
      </c>
      <c r="F282" s="11">
        <f t="shared" si="55"/>
        <v>14.276</v>
      </c>
      <c r="G282" s="6">
        <f t="shared" si="53"/>
        <v>-0.64999999999999991</v>
      </c>
      <c r="H282" s="7">
        <f t="shared" si="52"/>
        <v>0.99999999999999978</v>
      </c>
      <c r="I282" s="7">
        <f t="shared" si="56"/>
        <v>2.4999999999999578</v>
      </c>
      <c r="J282" s="11">
        <f t="shared" si="57"/>
        <v>-0.15599999999999997</v>
      </c>
      <c r="K282" s="19">
        <f t="shared" si="58"/>
        <v>575.99999999999989</v>
      </c>
      <c r="L282" s="19">
        <f t="shared" si="59"/>
        <v>34559999.999999419</v>
      </c>
    </row>
    <row r="283" spans="1:12" x14ac:dyDescent="0.25">
      <c r="A283" s="33">
        <v>-61</v>
      </c>
      <c r="B283" s="5">
        <v>-97</v>
      </c>
      <c r="C283" s="6">
        <v>6465</v>
      </c>
      <c r="D283" s="11">
        <f t="shared" si="60"/>
        <v>1.95E-2</v>
      </c>
      <c r="E283" s="11">
        <f t="shared" si="54"/>
        <v>3.1200000000000002E-2</v>
      </c>
      <c r="F283" s="11">
        <f t="shared" si="55"/>
        <v>14.269500000000001</v>
      </c>
      <c r="G283" s="6">
        <f t="shared" si="53"/>
        <v>-0.54999999999999993</v>
      </c>
      <c r="H283" s="7">
        <f t="shared" si="52"/>
        <v>1.2499999999999989</v>
      </c>
      <c r="I283" s="7">
        <f t="shared" si="56"/>
        <v>2.4999999999999911</v>
      </c>
      <c r="J283" s="11">
        <f t="shared" si="57"/>
        <v>-0.13199999999999998</v>
      </c>
      <c r="K283" s="19">
        <f t="shared" si="58"/>
        <v>719.99999999999943</v>
      </c>
      <c r="L283" s="25">
        <f t="shared" si="59"/>
        <v>34559999.999999881</v>
      </c>
    </row>
    <row r="284" spans="1:12" x14ac:dyDescent="0.25">
      <c r="A284" s="33">
        <v>-59</v>
      </c>
      <c r="B284" s="5">
        <v>-98</v>
      </c>
      <c r="C284" s="6">
        <v>6470.5</v>
      </c>
      <c r="D284" s="11">
        <f t="shared" si="60"/>
        <v>1.4E-2</v>
      </c>
      <c r="E284" s="11">
        <f t="shared" si="54"/>
        <v>2.2400000000000003E-2</v>
      </c>
      <c r="F284" s="11">
        <f t="shared" si="55"/>
        <v>14.263999999999999</v>
      </c>
      <c r="G284" s="6">
        <f t="shared" si="53"/>
        <v>-0.42500000000000004</v>
      </c>
      <c r="H284" s="7">
        <f t="shared" si="52"/>
        <v>1.0000000000000004</v>
      </c>
      <c r="I284" s="7">
        <f t="shared" si="56"/>
        <v>-2.4999999999999845</v>
      </c>
      <c r="J284" s="11">
        <f t="shared" si="57"/>
        <v>-0.10200000000000002</v>
      </c>
      <c r="K284" s="19">
        <f t="shared" si="58"/>
        <v>576.00000000000023</v>
      </c>
      <c r="L284" s="25">
        <f t="shared" si="59"/>
        <v>-34559999.999999791</v>
      </c>
    </row>
    <row r="285" spans="1:12" x14ac:dyDescent="0.25">
      <c r="A285" s="33">
        <v>-57</v>
      </c>
      <c r="B285" s="5">
        <v>-99</v>
      </c>
      <c r="C285" s="6">
        <v>6474.75</v>
      </c>
      <c r="D285" s="11">
        <f t="shared" si="60"/>
        <v>9.75E-3</v>
      </c>
      <c r="E285" s="11">
        <f t="shared" si="54"/>
        <v>1.5600000000000001E-2</v>
      </c>
      <c r="F285" s="11">
        <f t="shared" si="55"/>
        <v>14.25975</v>
      </c>
      <c r="G285" s="6">
        <f t="shared" si="53"/>
        <v>-0.32500000000000001</v>
      </c>
      <c r="H285" s="7">
        <f t="shared" si="52"/>
        <v>0.75000000000000044</v>
      </c>
      <c r="I285" s="7">
        <f t="shared" si="56"/>
        <v>-2.5</v>
      </c>
      <c r="J285" s="11">
        <f t="shared" si="57"/>
        <v>-7.8E-2</v>
      </c>
      <c r="K285" s="19">
        <f t="shared" si="58"/>
        <v>432.00000000000023</v>
      </c>
      <c r="L285" s="25">
        <f t="shared" si="59"/>
        <v>-34560000</v>
      </c>
    </row>
    <row r="286" spans="1:12" x14ac:dyDescent="0.25">
      <c r="A286" s="33">
        <v>-55</v>
      </c>
      <c r="B286" s="5">
        <v>-100</v>
      </c>
      <c r="C286" s="6">
        <v>6478</v>
      </c>
      <c r="D286" s="11">
        <f t="shared" si="60"/>
        <v>6.4999999999999997E-3</v>
      </c>
      <c r="E286" s="11">
        <f t="shared" si="54"/>
        <v>1.04E-2</v>
      </c>
      <c r="F286" s="11">
        <f t="shared" si="55"/>
        <v>14.256500000000001</v>
      </c>
      <c r="G286" s="6">
        <f t="shared" si="53"/>
        <v>-0.24999999999999997</v>
      </c>
      <c r="H286" s="7">
        <f t="shared" si="52"/>
        <v>0.74999999999999956</v>
      </c>
      <c r="I286" s="7">
        <f t="shared" si="56"/>
        <v>-8.8817841970012523E-15</v>
      </c>
      <c r="J286" s="11">
        <f t="shared" si="57"/>
        <v>-5.9999999999999991E-2</v>
      </c>
      <c r="K286" s="19">
        <f t="shared" si="58"/>
        <v>431.99999999999977</v>
      </c>
      <c r="L286" s="25">
        <f t="shared" si="59"/>
        <v>-1.2278178473934531E-7</v>
      </c>
    </row>
    <row r="287" spans="1:12" x14ac:dyDescent="0.25">
      <c r="A287" s="33">
        <v>-53</v>
      </c>
      <c r="B287" s="5">
        <v>-101</v>
      </c>
      <c r="C287" s="6">
        <v>6480.5</v>
      </c>
      <c r="D287" s="11">
        <f t="shared" si="60"/>
        <v>4.0000000000000001E-3</v>
      </c>
      <c r="E287" s="11">
        <f t="shared" si="54"/>
        <v>6.4000000000000003E-3</v>
      </c>
      <c r="F287" s="11">
        <f t="shared" si="55"/>
        <v>14.254</v>
      </c>
      <c r="G287" s="6">
        <f t="shared" si="53"/>
        <v>-0.17500000000000002</v>
      </c>
      <c r="H287" s="7">
        <f t="shared" si="52"/>
        <v>0.50000000000000033</v>
      </c>
      <c r="I287" s="7">
        <f t="shared" si="56"/>
        <v>-2.499999999999992</v>
      </c>
      <c r="J287" s="11">
        <f t="shared" si="57"/>
        <v>-4.2000000000000003E-2</v>
      </c>
      <c r="K287" s="19">
        <f t="shared" si="58"/>
        <v>288.00000000000017</v>
      </c>
      <c r="L287" s="19">
        <f t="shared" si="59"/>
        <v>-34559999.999999888</v>
      </c>
    </row>
    <row r="288" spans="1:12" x14ac:dyDescent="0.25">
      <c r="A288" s="33">
        <v>-51</v>
      </c>
      <c r="B288" s="5">
        <v>-102</v>
      </c>
      <c r="C288" s="6">
        <v>6482.25</v>
      </c>
      <c r="D288" s="11">
        <f t="shared" si="60"/>
        <v>2.2499999999999998E-3</v>
      </c>
      <c r="E288" s="11">
        <f t="shared" si="54"/>
        <v>3.5999999999999999E-3</v>
      </c>
      <c r="F288" s="11">
        <f t="shared" si="55"/>
        <v>14.25225</v>
      </c>
      <c r="G288" s="6">
        <f t="shared" si="53"/>
        <v>-0.12499999999999999</v>
      </c>
      <c r="H288" s="7">
        <f t="shared" si="52"/>
        <v>0.49999999999999989</v>
      </c>
      <c r="I288" s="7">
        <f t="shared" si="56"/>
        <v>-4.4408920985006262E-15</v>
      </c>
      <c r="J288" s="11">
        <f t="shared" si="57"/>
        <v>-2.9999999999999995E-2</v>
      </c>
      <c r="K288" s="19">
        <f t="shared" si="58"/>
        <v>287.99999999999994</v>
      </c>
      <c r="L288" s="25">
        <f t="shared" si="59"/>
        <v>-6.1390892369672656E-8</v>
      </c>
    </row>
    <row r="289" spans="1:12" x14ac:dyDescent="0.25">
      <c r="A289" s="33">
        <v>-49</v>
      </c>
      <c r="B289" s="5">
        <v>-103</v>
      </c>
      <c r="C289" s="6">
        <v>6483.5</v>
      </c>
      <c r="D289" s="11">
        <f t="shared" si="60"/>
        <v>1E-3</v>
      </c>
      <c r="E289" s="11">
        <f t="shared" si="54"/>
        <v>1.6000000000000001E-3</v>
      </c>
      <c r="F289" s="11">
        <f t="shared" si="55"/>
        <v>14.250999999999999</v>
      </c>
      <c r="G289" s="6">
        <f t="shared" si="53"/>
        <v>-7.4999999999999997E-2</v>
      </c>
      <c r="H289" s="7">
        <f t="shared" si="52"/>
        <v>0.49999999999999994</v>
      </c>
      <c r="I289" s="7">
        <f t="shared" si="56"/>
        <v>5.5511151231257827E-16</v>
      </c>
      <c r="J289" s="11">
        <f t="shared" si="57"/>
        <v>-1.7999999999999999E-2</v>
      </c>
      <c r="K289" s="19">
        <f t="shared" si="58"/>
        <v>287.99999999999994</v>
      </c>
      <c r="L289" s="19">
        <f t="shared" si="59"/>
        <v>7.673861546209082E-9</v>
      </c>
    </row>
    <row r="290" spans="1:12" x14ac:dyDescent="0.25">
      <c r="A290" s="33">
        <v>-47</v>
      </c>
      <c r="B290" s="5">
        <v>-104</v>
      </c>
      <c r="C290" s="6">
        <v>6484.25</v>
      </c>
      <c r="D290" s="11">
        <f t="shared" si="60"/>
        <v>2.5000000000000001E-4</v>
      </c>
      <c r="E290" s="11">
        <f t="shared" si="54"/>
        <v>4.0000000000000002E-4</v>
      </c>
      <c r="F290" s="11">
        <f t="shared" si="55"/>
        <v>14.250249999999999</v>
      </c>
      <c r="G290" s="6">
        <f t="shared" si="53"/>
        <v>-2.5000000000000001E-2</v>
      </c>
      <c r="H290" s="7">
        <f t="shared" si="52"/>
        <v>0.25</v>
      </c>
      <c r="I290" s="7">
        <f t="shared" si="56"/>
        <v>-2.4999999999999996</v>
      </c>
      <c r="J290" s="11">
        <f t="shared" si="57"/>
        <v>-6.0000000000000001E-3</v>
      </c>
      <c r="K290" s="19">
        <f t="shared" si="58"/>
        <v>144</v>
      </c>
      <c r="L290" s="19">
        <f t="shared" si="59"/>
        <v>-34559999.999999993</v>
      </c>
    </row>
    <row r="291" spans="1:12" x14ac:dyDescent="0.25">
      <c r="A291" s="33">
        <v>-45</v>
      </c>
      <c r="B291" s="5">
        <v>-105</v>
      </c>
      <c r="C291" s="6">
        <v>6484.5</v>
      </c>
      <c r="D291" s="11">
        <f t="shared" si="60"/>
        <v>0</v>
      </c>
      <c r="E291" s="11">
        <f t="shared" si="54"/>
        <v>0</v>
      </c>
      <c r="F291" s="11">
        <f t="shared" si="55"/>
        <v>14.25</v>
      </c>
      <c r="G291" s="6">
        <f t="shared" si="53"/>
        <v>0</v>
      </c>
      <c r="H291" s="7">
        <f t="shared" si="52"/>
        <v>0</v>
      </c>
      <c r="I291" s="7">
        <f t="shared" si="56"/>
        <v>-2.5</v>
      </c>
      <c r="J291" s="11">
        <f t="shared" si="57"/>
        <v>0</v>
      </c>
      <c r="K291" s="19">
        <f t="shared" si="58"/>
        <v>0</v>
      </c>
      <c r="L291" s="25">
        <f t="shared" si="59"/>
        <v>-34560000</v>
      </c>
    </row>
    <row r="292" spans="1:12" x14ac:dyDescent="0.25">
      <c r="A292" s="33">
        <v>-43</v>
      </c>
      <c r="B292" s="5">
        <v>-106</v>
      </c>
      <c r="C292" s="6">
        <v>6484.5</v>
      </c>
      <c r="D292" s="11">
        <f t="shared" si="60"/>
        <v>0</v>
      </c>
      <c r="E292" s="11">
        <f t="shared" si="54"/>
        <v>0</v>
      </c>
      <c r="F292" s="11">
        <f t="shared" si="55"/>
        <v>14.25</v>
      </c>
      <c r="G292" s="6">
        <f t="shared" si="53"/>
        <v>0</v>
      </c>
      <c r="H292" s="7">
        <f t="shared" si="52"/>
        <v>0</v>
      </c>
      <c r="I292" s="7">
        <f t="shared" si="56"/>
        <v>0</v>
      </c>
      <c r="J292" s="11">
        <f t="shared" si="57"/>
        <v>0</v>
      </c>
      <c r="K292" s="19">
        <f t="shared" si="58"/>
        <v>0</v>
      </c>
      <c r="L292" s="25">
        <f t="shared" si="59"/>
        <v>0</v>
      </c>
    </row>
    <row r="293" spans="1:12" x14ac:dyDescent="0.25">
      <c r="A293" s="33">
        <v>-41</v>
      </c>
      <c r="B293" s="5">
        <v>-107</v>
      </c>
      <c r="C293" s="6">
        <v>6484.5</v>
      </c>
      <c r="D293" s="11">
        <f t="shared" si="60"/>
        <v>0</v>
      </c>
      <c r="E293" s="11">
        <f t="shared" si="54"/>
        <v>0</v>
      </c>
      <c r="F293" s="11">
        <f t="shared" si="55"/>
        <v>14.25</v>
      </c>
      <c r="G293" s="6">
        <f t="shared" si="53"/>
        <v>0</v>
      </c>
      <c r="H293" s="7">
        <f t="shared" si="52"/>
        <v>0</v>
      </c>
      <c r="I293" s="7">
        <f t="shared" si="56"/>
        <v>0</v>
      </c>
      <c r="J293" s="11">
        <f t="shared" si="57"/>
        <v>0</v>
      </c>
      <c r="K293" s="19">
        <f t="shared" si="58"/>
        <v>0</v>
      </c>
      <c r="L293" s="19">
        <f t="shared" si="59"/>
        <v>0</v>
      </c>
    </row>
    <row r="294" spans="1:12" x14ac:dyDescent="0.25">
      <c r="A294" s="33">
        <v>-39</v>
      </c>
      <c r="B294" s="5">
        <v>-108</v>
      </c>
      <c r="C294" s="6">
        <v>6484.5</v>
      </c>
      <c r="D294" s="11">
        <f t="shared" si="60"/>
        <v>0</v>
      </c>
      <c r="E294" s="11">
        <f t="shared" si="54"/>
        <v>0</v>
      </c>
      <c r="F294" s="11">
        <f t="shared" si="55"/>
        <v>14.25</v>
      </c>
      <c r="G294" s="6">
        <f t="shared" si="53"/>
        <v>0</v>
      </c>
      <c r="H294" s="7">
        <f t="shared" si="52"/>
        <v>0</v>
      </c>
      <c r="I294" s="7">
        <f t="shared" si="56"/>
        <v>0</v>
      </c>
      <c r="J294" s="11">
        <f t="shared" si="57"/>
        <v>0</v>
      </c>
      <c r="K294" s="19">
        <f t="shared" si="58"/>
        <v>0</v>
      </c>
      <c r="L294" s="19">
        <f t="shared" si="59"/>
        <v>0</v>
      </c>
    </row>
    <row r="295" spans="1:12" x14ac:dyDescent="0.25">
      <c r="A295" s="33">
        <v>-37</v>
      </c>
      <c r="B295" s="5">
        <v>-109</v>
      </c>
      <c r="C295" s="6">
        <v>6484.5</v>
      </c>
      <c r="D295" s="11">
        <f t="shared" si="60"/>
        <v>0</v>
      </c>
      <c r="E295" s="11">
        <f t="shared" si="54"/>
        <v>0</v>
      </c>
      <c r="F295" s="11">
        <f t="shared" si="55"/>
        <v>14.25</v>
      </c>
      <c r="G295" s="6">
        <f t="shared" si="53"/>
        <v>0</v>
      </c>
      <c r="H295" s="7">
        <f t="shared" si="52"/>
        <v>0</v>
      </c>
      <c r="I295" s="7">
        <f t="shared" si="56"/>
        <v>0</v>
      </c>
      <c r="J295" s="11">
        <f t="shared" si="57"/>
        <v>0</v>
      </c>
      <c r="K295" s="19">
        <f t="shared" si="58"/>
        <v>0</v>
      </c>
      <c r="L295" s="19">
        <f t="shared" si="59"/>
        <v>0</v>
      </c>
    </row>
    <row r="296" spans="1:12" x14ac:dyDescent="0.25">
      <c r="A296" s="33">
        <v>-35</v>
      </c>
      <c r="B296" s="5">
        <v>-110</v>
      </c>
      <c r="C296" s="6">
        <v>6484.5</v>
      </c>
      <c r="D296" s="11">
        <f t="shared" si="60"/>
        <v>0</v>
      </c>
      <c r="E296" s="11">
        <f t="shared" si="54"/>
        <v>0</v>
      </c>
      <c r="F296" s="11">
        <f t="shared" si="55"/>
        <v>14.25</v>
      </c>
      <c r="G296" s="6">
        <f t="shared" si="53"/>
        <v>0</v>
      </c>
      <c r="H296" s="7">
        <f t="shared" si="52"/>
        <v>0</v>
      </c>
      <c r="I296" s="7">
        <f t="shared" si="56"/>
        <v>0</v>
      </c>
      <c r="J296" s="11">
        <f t="shared" si="57"/>
        <v>0</v>
      </c>
      <c r="K296" s="19">
        <f t="shared" si="58"/>
        <v>0</v>
      </c>
      <c r="L296" s="19">
        <f t="shared" si="59"/>
        <v>0</v>
      </c>
    </row>
    <row r="297" spans="1:12" x14ac:dyDescent="0.25">
      <c r="A297" s="33">
        <v>-33</v>
      </c>
      <c r="B297" s="5">
        <v>-111</v>
      </c>
      <c r="C297" s="6">
        <v>6484.5</v>
      </c>
      <c r="D297" s="11">
        <f t="shared" si="60"/>
        <v>0</v>
      </c>
      <c r="E297" s="11">
        <f t="shared" si="54"/>
        <v>0</v>
      </c>
      <c r="F297" s="11">
        <f t="shared" si="55"/>
        <v>14.25</v>
      </c>
      <c r="G297" s="6">
        <f t="shared" si="53"/>
        <v>0</v>
      </c>
      <c r="H297" s="7">
        <f t="shared" si="52"/>
        <v>0</v>
      </c>
      <c r="I297" s="7">
        <f t="shared" si="56"/>
        <v>0</v>
      </c>
      <c r="J297" s="11">
        <f t="shared" si="57"/>
        <v>0</v>
      </c>
      <c r="K297" s="19">
        <f t="shared" si="58"/>
        <v>0</v>
      </c>
      <c r="L297" s="19">
        <f t="shared" si="59"/>
        <v>0</v>
      </c>
    </row>
    <row r="298" spans="1:12" x14ac:dyDescent="0.25">
      <c r="A298" s="33">
        <v>-31</v>
      </c>
      <c r="B298" s="5">
        <v>-112</v>
      </c>
      <c r="C298" s="6">
        <v>6484.5</v>
      </c>
      <c r="D298" s="11">
        <f t="shared" si="60"/>
        <v>0</v>
      </c>
      <c r="E298" s="11">
        <f t="shared" si="54"/>
        <v>0</v>
      </c>
      <c r="F298" s="11">
        <f t="shared" si="55"/>
        <v>14.25</v>
      </c>
      <c r="G298" s="6">
        <f t="shared" si="53"/>
        <v>0</v>
      </c>
      <c r="H298" s="7">
        <f t="shared" si="52"/>
        <v>0</v>
      </c>
      <c r="I298" s="7">
        <f t="shared" si="56"/>
        <v>0</v>
      </c>
      <c r="J298" s="11">
        <f t="shared" si="57"/>
        <v>0</v>
      </c>
      <c r="K298" s="19">
        <f t="shared" si="58"/>
        <v>0</v>
      </c>
      <c r="L298" s="19">
        <f t="shared" si="59"/>
        <v>0</v>
      </c>
    </row>
    <row r="299" spans="1:12" x14ac:dyDescent="0.25">
      <c r="A299" s="33">
        <v>-29</v>
      </c>
      <c r="B299" s="5">
        <v>-113</v>
      </c>
      <c r="C299" s="6">
        <v>6484.5</v>
      </c>
      <c r="D299" s="11">
        <f t="shared" si="60"/>
        <v>0</v>
      </c>
      <c r="E299" s="11">
        <f t="shared" si="54"/>
        <v>0</v>
      </c>
      <c r="F299" s="11">
        <f t="shared" si="55"/>
        <v>14.25</v>
      </c>
      <c r="G299" s="6">
        <f t="shared" si="53"/>
        <v>0</v>
      </c>
      <c r="H299" s="7">
        <f t="shared" si="52"/>
        <v>0</v>
      </c>
      <c r="I299" s="7">
        <f t="shared" si="56"/>
        <v>0</v>
      </c>
      <c r="J299" s="11">
        <f t="shared" si="57"/>
        <v>0</v>
      </c>
      <c r="K299" s="19">
        <f t="shared" si="58"/>
        <v>0</v>
      </c>
      <c r="L299" s="19">
        <f t="shared" si="59"/>
        <v>0</v>
      </c>
    </row>
    <row r="300" spans="1:12" x14ac:dyDescent="0.25">
      <c r="A300" s="33">
        <v>-27</v>
      </c>
      <c r="B300" s="5">
        <v>-114</v>
      </c>
      <c r="C300" s="6">
        <v>6484.5</v>
      </c>
      <c r="D300" s="11">
        <f t="shared" si="60"/>
        <v>0</v>
      </c>
      <c r="E300" s="11">
        <f t="shared" si="54"/>
        <v>0</v>
      </c>
      <c r="F300" s="11">
        <f t="shared" si="55"/>
        <v>14.25</v>
      </c>
      <c r="G300" s="6">
        <f t="shared" si="53"/>
        <v>0</v>
      </c>
      <c r="H300" s="7">
        <f t="shared" si="52"/>
        <v>0</v>
      </c>
      <c r="I300" s="7">
        <f t="shared" si="56"/>
        <v>0</v>
      </c>
      <c r="J300" s="11">
        <f t="shared" si="57"/>
        <v>0</v>
      </c>
      <c r="K300" s="19">
        <f t="shared" si="58"/>
        <v>0</v>
      </c>
      <c r="L300" s="19">
        <f t="shared" si="59"/>
        <v>0</v>
      </c>
    </row>
    <row r="301" spans="1:12" x14ac:dyDescent="0.25">
      <c r="A301" s="33">
        <v>-25</v>
      </c>
      <c r="B301" s="5">
        <v>-115</v>
      </c>
      <c r="C301" s="6">
        <v>6484.5</v>
      </c>
      <c r="D301" s="11">
        <f t="shared" si="60"/>
        <v>0</v>
      </c>
      <c r="E301" s="11">
        <f t="shared" si="54"/>
        <v>0</v>
      </c>
      <c r="F301" s="11">
        <f t="shared" si="55"/>
        <v>14.25</v>
      </c>
      <c r="G301" s="6">
        <f t="shared" si="53"/>
        <v>0</v>
      </c>
      <c r="H301" s="7">
        <f t="shared" si="52"/>
        <v>0</v>
      </c>
      <c r="I301" s="7">
        <f t="shared" si="56"/>
        <v>0</v>
      </c>
      <c r="J301" s="11">
        <f t="shared" si="57"/>
        <v>0</v>
      </c>
      <c r="K301" s="19">
        <f t="shared" si="58"/>
        <v>0</v>
      </c>
      <c r="L301" s="19">
        <f t="shared" si="59"/>
        <v>0</v>
      </c>
    </row>
    <row r="302" spans="1:12" x14ac:dyDescent="0.25">
      <c r="A302" s="33">
        <v>-23</v>
      </c>
      <c r="B302" s="5">
        <v>-116</v>
      </c>
      <c r="C302" s="6">
        <v>6484.5</v>
      </c>
      <c r="D302" s="11">
        <f t="shared" si="60"/>
        <v>0</v>
      </c>
      <c r="E302" s="11">
        <f t="shared" si="54"/>
        <v>0</v>
      </c>
      <c r="F302" s="11">
        <f t="shared" si="55"/>
        <v>14.25</v>
      </c>
      <c r="G302" s="6">
        <f t="shared" si="53"/>
        <v>0</v>
      </c>
      <c r="H302" s="7">
        <f t="shared" si="52"/>
        <v>0</v>
      </c>
      <c r="I302" s="7">
        <f t="shared" si="56"/>
        <v>0</v>
      </c>
      <c r="J302" s="11">
        <f t="shared" si="57"/>
        <v>0</v>
      </c>
      <c r="K302" s="19">
        <f t="shared" si="58"/>
        <v>0</v>
      </c>
      <c r="L302" s="19">
        <f t="shared" si="59"/>
        <v>0</v>
      </c>
    </row>
    <row r="303" spans="1:12" x14ac:dyDescent="0.25">
      <c r="A303" s="33">
        <v>-21</v>
      </c>
      <c r="B303" s="5">
        <v>-117</v>
      </c>
      <c r="C303" s="6">
        <v>6484.5</v>
      </c>
      <c r="D303" s="11">
        <f t="shared" si="60"/>
        <v>0</v>
      </c>
      <c r="E303" s="11">
        <f t="shared" si="54"/>
        <v>0</v>
      </c>
      <c r="F303" s="11">
        <f t="shared" si="55"/>
        <v>14.25</v>
      </c>
      <c r="G303" s="6">
        <f t="shared" si="53"/>
        <v>0</v>
      </c>
      <c r="H303" s="7">
        <f t="shared" si="52"/>
        <v>0</v>
      </c>
      <c r="I303" s="7">
        <f t="shared" si="56"/>
        <v>0</v>
      </c>
      <c r="J303" s="11">
        <f t="shared" si="57"/>
        <v>0</v>
      </c>
      <c r="K303" s="19">
        <f t="shared" si="58"/>
        <v>0</v>
      </c>
      <c r="L303" s="19">
        <f t="shared" si="59"/>
        <v>0</v>
      </c>
    </row>
    <row r="304" spans="1:12" x14ac:dyDescent="0.25">
      <c r="A304" s="33">
        <v>-19</v>
      </c>
      <c r="B304" s="5">
        <v>-118</v>
      </c>
      <c r="C304" s="6">
        <v>6484.5</v>
      </c>
      <c r="D304" s="11">
        <f t="shared" si="60"/>
        <v>0</v>
      </c>
      <c r="E304" s="11">
        <f t="shared" si="54"/>
        <v>0</v>
      </c>
      <c r="F304" s="11">
        <f t="shared" si="55"/>
        <v>14.25</v>
      </c>
      <c r="G304" s="6">
        <f t="shared" si="53"/>
        <v>0</v>
      </c>
      <c r="H304" s="7">
        <f t="shared" si="52"/>
        <v>0</v>
      </c>
      <c r="I304" s="7">
        <f t="shared" si="56"/>
        <v>0</v>
      </c>
      <c r="J304" s="11">
        <f t="shared" si="57"/>
        <v>0</v>
      </c>
      <c r="K304" s="19">
        <f t="shared" si="58"/>
        <v>0</v>
      </c>
      <c r="L304" s="19">
        <f t="shared" si="59"/>
        <v>0</v>
      </c>
    </row>
    <row r="305" spans="1:12" x14ac:dyDescent="0.25">
      <c r="A305" s="33">
        <v>-17</v>
      </c>
      <c r="B305" s="5">
        <v>-119</v>
      </c>
      <c r="C305" s="6">
        <v>6484.5</v>
      </c>
      <c r="D305" s="11">
        <f t="shared" si="60"/>
        <v>0</v>
      </c>
      <c r="E305" s="11">
        <f t="shared" si="54"/>
        <v>0</v>
      </c>
      <c r="F305" s="11">
        <f t="shared" si="55"/>
        <v>14.25</v>
      </c>
      <c r="G305" s="6">
        <f t="shared" si="53"/>
        <v>0</v>
      </c>
      <c r="H305" s="7">
        <f t="shared" si="52"/>
        <v>0</v>
      </c>
      <c r="I305" s="7">
        <f t="shared" si="56"/>
        <v>0</v>
      </c>
      <c r="J305" s="11">
        <f t="shared" si="57"/>
        <v>0</v>
      </c>
      <c r="K305" s="19">
        <f t="shared" si="58"/>
        <v>0</v>
      </c>
      <c r="L305" s="19">
        <f t="shared" si="59"/>
        <v>0</v>
      </c>
    </row>
    <row r="306" spans="1:12" x14ac:dyDescent="0.25">
      <c r="A306" s="33">
        <v>-15</v>
      </c>
      <c r="B306" s="5">
        <v>-120</v>
      </c>
      <c r="C306" s="6">
        <v>6484.5</v>
      </c>
      <c r="D306" s="11">
        <f t="shared" si="60"/>
        <v>0</v>
      </c>
      <c r="E306" s="11">
        <f t="shared" si="54"/>
        <v>0</v>
      </c>
      <c r="F306" s="11">
        <f t="shared" si="55"/>
        <v>14.25</v>
      </c>
      <c r="G306" s="6">
        <f t="shared" si="53"/>
        <v>0</v>
      </c>
      <c r="H306" s="7">
        <f t="shared" si="52"/>
        <v>0</v>
      </c>
      <c r="I306" s="7">
        <f t="shared" si="56"/>
        <v>0</v>
      </c>
      <c r="J306" s="11">
        <f t="shared" si="57"/>
        <v>0</v>
      </c>
      <c r="K306" s="19">
        <f t="shared" si="58"/>
        <v>0</v>
      </c>
      <c r="L306" s="19">
        <f t="shared" si="59"/>
        <v>0</v>
      </c>
    </row>
    <row r="307" spans="1:12" x14ac:dyDescent="0.25">
      <c r="A307" s="33">
        <v>-13</v>
      </c>
      <c r="B307" s="5">
        <v>-121</v>
      </c>
      <c r="C307" s="6">
        <v>6484.5</v>
      </c>
      <c r="D307" s="11">
        <f t="shared" si="60"/>
        <v>0</v>
      </c>
      <c r="E307" s="11">
        <f t="shared" si="54"/>
        <v>0</v>
      </c>
      <c r="F307" s="11">
        <f t="shared" si="55"/>
        <v>14.25</v>
      </c>
      <c r="G307" s="6">
        <f t="shared" si="53"/>
        <v>0</v>
      </c>
      <c r="H307" s="7">
        <f t="shared" si="52"/>
        <v>0</v>
      </c>
      <c r="I307" s="7">
        <f t="shared" si="56"/>
        <v>0</v>
      </c>
      <c r="J307" s="11">
        <f t="shared" si="57"/>
        <v>0</v>
      </c>
      <c r="K307" s="19">
        <f t="shared" si="58"/>
        <v>0</v>
      </c>
      <c r="L307" s="19">
        <f t="shared" si="59"/>
        <v>0</v>
      </c>
    </row>
    <row r="308" spans="1:12" x14ac:dyDescent="0.25">
      <c r="A308" s="33">
        <v>-11</v>
      </c>
      <c r="B308" s="5">
        <v>-122</v>
      </c>
      <c r="C308" s="6">
        <v>6484.5</v>
      </c>
      <c r="D308" s="11">
        <f t="shared" si="60"/>
        <v>0</v>
      </c>
      <c r="E308" s="11">
        <f t="shared" si="54"/>
        <v>0</v>
      </c>
      <c r="F308" s="11">
        <f t="shared" si="55"/>
        <v>14.25</v>
      </c>
      <c r="G308" s="6">
        <f t="shared" si="53"/>
        <v>0</v>
      </c>
      <c r="H308" s="7">
        <f t="shared" si="52"/>
        <v>0</v>
      </c>
      <c r="I308" s="7">
        <f t="shared" si="56"/>
        <v>0</v>
      </c>
      <c r="J308" s="11">
        <f t="shared" si="57"/>
        <v>0</v>
      </c>
      <c r="K308" s="19">
        <f t="shared" si="58"/>
        <v>0</v>
      </c>
      <c r="L308" s="19">
        <f t="shared" si="59"/>
        <v>0</v>
      </c>
    </row>
    <row r="309" spans="1:12" x14ac:dyDescent="0.25">
      <c r="A309" s="33">
        <v>-9</v>
      </c>
      <c r="B309" s="5">
        <v>-123</v>
      </c>
      <c r="C309" s="6">
        <v>6484.5</v>
      </c>
      <c r="D309" s="11">
        <f t="shared" si="60"/>
        <v>0</v>
      </c>
      <c r="E309" s="11">
        <f t="shared" si="54"/>
        <v>0</v>
      </c>
      <c r="F309" s="11">
        <f t="shared" si="55"/>
        <v>14.25</v>
      </c>
      <c r="G309" s="6">
        <f t="shared" si="53"/>
        <v>0</v>
      </c>
      <c r="H309" s="7">
        <f t="shared" si="52"/>
        <v>0</v>
      </c>
      <c r="I309" s="7">
        <f t="shared" si="56"/>
        <v>0</v>
      </c>
      <c r="J309" s="11">
        <f t="shared" si="57"/>
        <v>0</v>
      </c>
      <c r="K309" s="19">
        <f t="shared" si="58"/>
        <v>0</v>
      </c>
      <c r="L309" s="19">
        <f t="shared" si="59"/>
        <v>0</v>
      </c>
    </row>
    <row r="310" spans="1:12" x14ac:dyDescent="0.25">
      <c r="A310" s="33">
        <v>-7</v>
      </c>
      <c r="B310" s="5">
        <v>-124</v>
      </c>
      <c r="C310" s="6">
        <v>6484.5</v>
      </c>
      <c r="D310" s="11">
        <f t="shared" si="60"/>
        <v>0</v>
      </c>
      <c r="E310" s="11">
        <f t="shared" si="54"/>
        <v>0</v>
      </c>
      <c r="F310" s="11">
        <f t="shared" si="55"/>
        <v>14.25</v>
      </c>
      <c r="G310" s="6">
        <f t="shared" si="53"/>
        <v>0</v>
      </c>
      <c r="H310" s="7">
        <f t="shared" si="52"/>
        <v>0</v>
      </c>
      <c r="I310" s="7">
        <f t="shared" si="56"/>
        <v>0</v>
      </c>
      <c r="J310" s="11">
        <f t="shared" si="57"/>
        <v>0</v>
      </c>
      <c r="K310" s="19">
        <f t="shared" si="58"/>
        <v>0</v>
      </c>
      <c r="L310" s="19">
        <f t="shared" si="59"/>
        <v>0</v>
      </c>
    </row>
    <row r="311" spans="1:12" x14ac:dyDescent="0.25">
      <c r="A311" s="33">
        <v>-5</v>
      </c>
      <c r="B311" s="5">
        <v>-125</v>
      </c>
      <c r="C311" s="6">
        <v>6484.5</v>
      </c>
      <c r="D311" s="11">
        <f t="shared" si="60"/>
        <v>0</v>
      </c>
      <c r="E311" s="11">
        <f t="shared" si="54"/>
        <v>0</v>
      </c>
      <c r="F311" s="11">
        <f t="shared" si="55"/>
        <v>14.25</v>
      </c>
      <c r="G311" s="6">
        <f t="shared" si="53"/>
        <v>0</v>
      </c>
      <c r="H311" s="7">
        <f t="shared" si="52"/>
        <v>0</v>
      </c>
      <c r="I311" s="7">
        <f t="shared" si="56"/>
        <v>0</v>
      </c>
      <c r="J311" s="11">
        <f t="shared" si="57"/>
        <v>0</v>
      </c>
      <c r="K311" s="19">
        <f t="shared" si="58"/>
        <v>0</v>
      </c>
      <c r="L311" s="19">
        <f t="shared" si="59"/>
        <v>0</v>
      </c>
    </row>
    <row r="312" spans="1:12" x14ac:dyDescent="0.25">
      <c r="A312" s="33">
        <v>-3</v>
      </c>
      <c r="B312" s="5">
        <v>-126</v>
      </c>
      <c r="C312" s="6">
        <v>6484.5</v>
      </c>
      <c r="D312" s="11">
        <f t="shared" si="60"/>
        <v>0</v>
      </c>
      <c r="E312" s="11">
        <f t="shared" si="54"/>
        <v>0</v>
      </c>
      <c r="F312" s="11">
        <f t="shared" si="55"/>
        <v>14.25</v>
      </c>
      <c r="G312" s="6">
        <f t="shared" si="53"/>
        <v>0</v>
      </c>
      <c r="H312" s="7">
        <f t="shared" si="52"/>
        <v>0</v>
      </c>
      <c r="I312" s="7">
        <f t="shared" si="56"/>
        <v>0</v>
      </c>
      <c r="J312" s="11">
        <f t="shared" si="57"/>
        <v>0</v>
      </c>
      <c r="K312" s="19">
        <f t="shared" si="58"/>
        <v>0</v>
      </c>
      <c r="L312" s="19">
        <f t="shared" si="59"/>
        <v>0</v>
      </c>
    </row>
    <row r="313" spans="1:12" x14ac:dyDescent="0.25">
      <c r="A313" s="33">
        <v>-1</v>
      </c>
      <c r="B313" s="5">
        <v>-127</v>
      </c>
      <c r="C313" s="6">
        <v>6484.5</v>
      </c>
      <c r="D313" s="11">
        <f t="shared" si="60"/>
        <v>0</v>
      </c>
      <c r="E313" s="11">
        <f t="shared" si="54"/>
        <v>0</v>
      </c>
      <c r="F313" s="11">
        <f t="shared" si="55"/>
        <v>14.25</v>
      </c>
      <c r="G313" s="6">
        <f>-(D315-D313)/(B315-B313)*100</f>
        <v>0</v>
      </c>
      <c r="H313" s="7">
        <f t="shared" si="52"/>
        <v>0</v>
      </c>
      <c r="I313" s="7">
        <f>(H313-H312)/(B313-B315)*10</f>
        <v>0</v>
      </c>
      <c r="J313" s="11">
        <f t="shared" si="57"/>
        <v>0</v>
      </c>
      <c r="K313" s="19">
        <f t="shared" si="58"/>
        <v>0</v>
      </c>
      <c r="L313" s="19">
        <f t="shared" si="59"/>
        <v>0</v>
      </c>
    </row>
    <row r="314" spans="1:12" x14ac:dyDescent="0.25">
      <c r="A314" s="31" t="s">
        <v>16</v>
      </c>
      <c r="B314" s="28">
        <v>-127.5</v>
      </c>
      <c r="C314" s="29">
        <v>6484.5</v>
      </c>
      <c r="D314" s="20">
        <f t="shared" ref="D314" si="61">(6484.5-C314)/1000</f>
        <v>0</v>
      </c>
      <c r="E314" s="20">
        <f t="shared" ref="E314" si="62">D314*1.6</f>
        <v>0</v>
      </c>
      <c r="F314" s="20">
        <f t="shared" ref="F314" si="63">D314+14.25</f>
        <v>14.25</v>
      </c>
      <c r="G314" s="29">
        <f>-(D316-D314)/(B316-B314)*100</f>
        <v>0</v>
      </c>
      <c r="H314" s="30">
        <f t="shared" si="52"/>
        <v>0</v>
      </c>
      <c r="I314" s="30">
        <f>(H314-H313)/(B314-B316)*10</f>
        <v>0</v>
      </c>
      <c r="J314" s="20">
        <f t="shared" ref="J314" si="64">G314*(360*4000/60)/100000</f>
        <v>0</v>
      </c>
      <c r="K314" s="21">
        <f t="shared" ref="K314" si="65">H314*(360*4000/60)*(360*4000/60)/1000000</f>
        <v>0</v>
      </c>
      <c r="L314" s="21">
        <f t="shared" ref="L314" si="66">I314*(360*4000/60)*(360*4000/60)*(360*4000/60)/1000000</f>
        <v>0</v>
      </c>
    </row>
    <row r="315" spans="1:12" x14ac:dyDescent="0.25">
      <c r="A315" s="33">
        <v>1</v>
      </c>
      <c r="B315" s="5">
        <v>-128</v>
      </c>
      <c r="C315" s="6">
        <v>6484.5</v>
      </c>
      <c r="D315" s="11">
        <f t="shared" si="60"/>
        <v>0</v>
      </c>
      <c r="E315" s="11">
        <f t="shared" si="54"/>
        <v>0</v>
      </c>
      <c r="F315" s="11">
        <f t="shared" si="55"/>
        <v>14.25</v>
      </c>
      <c r="G315" s="6">
        <f t="shared" si="53"/>
        <v>0</v>
      </c>
      <c r="H315" s="7">
        <f t="shared" ref="H315:H367" si="67">-(G316-G315)/(B316-B315)*10</f>
        <v>0</v>
      </c>
      <c r="I315" s="7">
        <f>(H315-H313)/(B315-B316)*10</f>
        <v>0</v>
      </c>
      <c r="J315" s="11">
        <f t="shared" si="57"/>
        <v>0</v>
      </c>
      <c r="K315" s="19">
        <f t="shared" si="58"/>
        <v>0</v>
      </c>
      <c r="L315" s="19">
        <f t="shared" si="59"/>
        <v>0</v>
      </c>
    </row>
    <row r="316" spans="1:12" x14ac:dyDescent="0.25">
      <c r="A316" s="33">
        <v>3</v>
      </c>
      <c r="B316" s="5">
        <v>-129</v>
      </c>
      <c r="C316" s="6">
        <v>6484.5</v>
      </c>
      <c r="D316" s="11">
        <f t="shared" si="60"/>
        <v>0</v>
      </c>
      <c r="E316" s="11">
        <f t="shared" si="54"/>
        <v>0</v>
      </c>
      <c r="F316" s="11">
        <f t="shared" si="55"/>
        <v>14.25</v>
      </c>
      <c r="G316" s="6">
        <f t="shared" si="53"/>
        <v>0</v>
      </c>
      <c r="H316" s="7">
        <f t="shared" si="67"/>
        <v>0</v>
      </c>
      <c r="I316" s="7">
        <f t="shared" si="56"/>
        <v>0</v>
      </c>
      <c r="J316" s="11">
        <f t="shared" si="57"/>
        <v>0</v>
      </c>
      <c r="K316" s="19">
        <f t="shared" si="58"/>
        <v>0</v>
      </c>
      <c r="L316" s="19">
        <f t="shared" si="59"/>
        <v>0</v>
      </c>
    </row>
    <row r="317" spans="1:12" x14ac:dyDescent="0.25">
      <c r="A317" s="33">
        <v>5</v>
      </c>
      <c r="B317" s="5">
        <v>-130</v>
      </c>
      <c r="C317" s="6">
        <v>6484.5</v>
      </c>
      <c r="D317" s="11">
        <f t="shared" si="60"/>
        <v>0</v>
      </c>
      <c r="E317" s="11">
        <f t="shared" si="54"/>
        <v>0</v>
      </c>
      <c r="F317" s="11">
        <f t="shared" si="55"/>
        <v>14.25</v>
      </c>
      <c r="G317" s="6">
        <f t="shared" ref="G317:G367" si="68">-(D318-D317)/(B318-B317)*100</f>
        <v>0</v>
      </c>
      <c r="H317" s="7">
        <f t="shared" si="67"/>
        <v>0</v>
      </c>
      <c r="I317" s="7">
        <f t="shared" si="56"/>
        <v>0</v>
      </c>
      <c r="J317" s="11">
        <f t="shared" si="57"/>
        <v>0</v>
      </c>
      <c r="K317" s="19">
        <f t="shared" si="58"/>
        <v>0</v>
      </c>
      <c r="L317" s="19">
        <f t="shared" si="59"/>
        <v>0</v>
      </c>
    </row>
    <row r="318" spans="1:12" x14ac:dyDescent="0.25">
      <c r="A318" s="33">
        <v>7</v>
      </c>
      <c r="B318" s="5">
        <v>-131</v>
      </c>
      <c r="C318" s="6">
        <v>6484.5</v>
      </c>
      <c r="D318" s="11">
        <f t="shared" si="60"/>
        <v>0</v>
      </c>
      <c r="E318" s="11">
        <f t="shared" si="54"/>
        <v>0</v>
      </c>
      <c r="F318" s="11">
        <f t="shared" si="55"/>
        <v>14.25</v>
      </c>
      <c r="G318" s="6">
        <f t="shared" si="68"/>
        <v>0</v>
      </c>
      <c r="H318" s="7">
        <f t="shared" si="67"/>
        <v>0</v>
      </c>
      <c r="I318" s="7">
        <f t="shared" si="56"/>
        <v>0</v>
      </c>
      <c r="J318" s="11">
        <f t="shared" si="57"/>
        <v>0</v>
      </c>
      <c r="K318" s="19">
        <f t="shared" si="58"/>
        <v>0</v>
      </c>
      <c r="L318" s="19">
        <f t="shared" si="59"/>
        <v>0</v>
      </c>
    </row>
    <row r="319" spans="1:12" x14ac:dyDescent="0.25">
      <c r="A319" s="33">
        <v>9</v>
      </c>
      <c r="B319" s="5">
        <v>-132</v>
      </c>
      <c r="C319" s="6">
        <v>6484.5</v>
      </c>
      <c r="D319" s="11">
        <f t="shared" si="60"/>
        <v>0</v>
      </c>
      <c r="E319" s="11">
        <f t="shared" si="54"/>
        <v>0</v>
      </c>
      <c r="F319" s="11">
        <f t="shared" si="55"/>
        <v>14.25</v>
      </c>
      <c r="G319" s="6">
        <f t="shared" si="68"/>
        <v>0</v>
      </c>
      <c r="H319" s="7">
        <f t="shared" si="67"/>
        <v>0</v>
      </c>
      <c r="I319" s="7">
        <f t="shared" si="56"/>
        <v>0</v>
      </c>
      <c r="J319" s="11">
        <f t="shared" si="57"/>
        <v>0</v>
      </c>
      <c r="K319" s="19">
        <f t="shared" si="58"/>
        <v>0</v>
      </c>
      <c r="L319" s="19">
        <f t="shared" si="59"/>
        <v>0</v>
      </c>
    </row>
    <row r="320" spans="1:12" x14ac:dyDescent="0.25">
      <c r="A320" s="33">
        <v>11</v>
      </c>
      <c r="B320" s="5">
        <v>-133</v>
      </c>
      <c r="C320" s="6">
        <v>6484.5</v>
      </c>
      <c r="D320" s="11">
        <f t="shared" si="60"/>
        <v>0</v>
      </c>
      <c r="E320" s="11">
        <f t="shared" si="54"/>
        <v>0</v>
      </c>
      <c r="F320" s="11">
        <f t="shared" si="55"/>
        <v>14.25</v>
      </c>
      <c r="G320" s="6">
        <f t="shared" si="68"/>
        <v>0</v>
      </c>
      <c r="H320" s="7">
        <f t="shared" si="67"/>
        <v>0</v>
      </c>
      <c r="I320" s="7">
        <f t="shared" si="56"/>
        <v>0</v>
      </c>
      <c r="J320" s="11">
        <f t="shared" si="57"/>
        <v>0</v>
      </c>
      <c r="K320" s="19">
        <f t="shared" si="58"/>
        <v>0</v>
      </c>
      <c r="L320" s="19">
        <f t="shared" si="59"/>
        <v>0</v>
      </c>
    </row>
    <row r="321" spans="1:12" x14ac:dyDescent="0.25">
      <c r="A321" s="33">
        <v>13</v>
      </c>
      <c r="B321" s="5">
        <v>-134</v>
      </c>
      <c r="C321" s="6">
        <v>6484.5</v>
      </c>
      <c r="D321" s="11">
        <f t="shared" si="60"/>
        <v>0</v>
      </c>
      <c r="E321" s="11">
        <f t="shared" si="54"/>
        <v>0</v>
      </c>
      <c r="F321" s="11">
        <f t="shared" si="55"/>
        <v>14.25</v>
      </c>
      <c r="G321" s="6">
        <f t="shared" si="68"/>
        <v>0</v>
      </c>
      <c r="H321" s="7">
        <f t="shared" si="67"/>
        <v>0</v>
      </c>
      <c r="I321" s="7">
        <f t="shared" si="56"/>
        <v>0</v>
      </c>
      <c r="J321" s="11">
        <f t="shared" si="57"/>
        <v>0</v>
      </c>
      <c r="K321" s="19">
        <f t="shared" si="58"/>
        <v>0</v>
      </c>
      <c r="L321" s="19">
        <f t="shared" si="59"/>
        <v>0</v>
      </c>
    </row>
    <row r="322" spans="1:12" x14ac:dyDescent="0.25">
      <c r="A322" s="33">
        <v>15</v>
      </c>
      <c r="B322" s="5">
        <v>-135</v>
      </c>
      <c r="C322" s="6">
        <v>6484.5</v>
      </c>
      <c r="D322" s="11">
        <f t="shared" si="60"/>
        <v>0</v>
      </c>
      <c r="E322" s="11">
        <f t="shared" si="54"/>
        <v>0</v>
      </c>
      <c r="F322" s="11">
        <f t="shared" si="55"/>
        <v>14.25</v>
      </c>
      <c r="G322" s="6">
        <f t="shared" si="68"/>
        <v>0</v>
      </c>
      <c r="H322" s="7">
        <f t="shared" si="67"/>
        <v>0</v>
      </c>
      <c r="I322" s="7">
        <f t="shared" si="56"/>
        <v>0</v>
      </c>
      <c r="J322" s="11">
        <f t="shared" si="57"/>
        <v>0</v>
      </c>
      <c r="K322" s="19">
        <f t="shared" si="58"/>
        <v>0</v>
      </c>
      <c r="L322" s="19">
        <f t="shared" si="59"/>
        <v>0</v>
      </c>
    </row>
    <row r="323" spans="1:12" x14ac:dyDescent="0.25">
      <c r="A323" s="33">
        <v>17</v>
      </c>
      <c r="B323" s="5">
        <v>-136</v>
      </c>
      <c r="C323" s="6">
        <v>6484.5</v>
      </c>
      <c r="D323" s="11">
        <f t="shared" si="60"/>
        <v>0</v>
      </c>
      <c r="E323" s="11">
        <f t="shared" si="54"/>
        <v>0</v>
      </c>
      <c r="F323" s="11">
        <f t="shared" si="55"/>
        <v>14.25</v>
      </c>
      <c r="G323" s="6">
        <f t="shared" si="68"/>
        <v>0</v>
      </c>
      <c r="H323" s="7">
        <f t="shared" si="67"/>
        <v>0</v>
      </c>
      <c r="I323" s="7">
        <f t="shared" si="56"/>
        <v>0</v>
      </c>
      <c r="J323" s="11">
        <f t="shared" si="57"/>
        <v>0</v>
      </c>
      <c r="K323" s="19">
        <f t="shared" si="58"/>
        <v>0</v>
      </c>
      <c r="L323" s="19">
        <f t="shared" si="59"/>
        <v>0</v>
      </c>
    </row>
    <row r="324" spans="1:12" x14ac:dyDescent="0.25">
      <c r="A324" s="33">
        <v>19</v>
      </c>
      <c r="B324" s="5">
        <v>-137</v>
      </c>
      <c r="C324" s="6">
        <v>6484.5</v>
      </c>
      <c r="D324" s="11">
        <f t="shared" si="60"/>
        <v>0</v>
      </c>
      <c r="E324" s="11">
        <f t="shared" si="54"/>
        <v>0</v>
      </c>
      <c r="F324" s="11">
        <f t="shared" si="55"/>
        <v>14.25</v>
      </c>
      <c r="G324" s="6">
        <f t="shared" si="68"/>
        <v>0</v>
      </c>
      <c r="H324" s="7">
        <f t="shared" si="67"/>
        <v>0</v>
      </c>
      <c r="I324" s="7">
        <f t="shared" si="56"/>
        <v>0</v>
      </c>
      <c r="J324" s="11">
        <f t="shared" si="57"/>
        <v>0</v>
      </c>
      <c r="K324" s="19">
        <f t="shared" si="58"/>
        <v>0</v>
      </c>
      <c r="L324" s="19">
        <f t="shared" si="59"/>
        <v>0</v>
      </c>
    </row>
    <row r="325" spans="1:12" x14ac:dyDescent="0.25">
      <c r="A325" s="33">
        <v>21</v>
      </c>
      <c r="B325" s="5">
        <v>-138</v>
      </c>
      <c r="C325" s="6">
        <v>6484.5</v>
      </c>
      <c r="D325" s="11">
        <f t="shared" si="60"/>
        <v>0</v>
      </c>
      <c r="E325" s="11">
        <f t="shared" si="54"/>
        <v>0</v>
      </c>
      <c r="F325" s="11">
        <f t="shared" si="55"/>
        <v>14.25</v>
      </c>
      <c r="G325" s="6">
        <f t="shared" si="68"/>
        <v>0</v>
      </c>
      <c r="H325" s="7">
        <f t="shared" si="67"/>
        <v>0</v>
      </c>
      <c r="I325" s="7">
        <f t="shared" si="56"/>
        <v>0</v>
      </c>
      <c r="J325" s="11">
        <f t="shared" si="57"/>
        <v>0</v>
      </c>
      <c r="K325" s="19">
        <f t="shared" si="58"/>
        <v>0</v>
      </c>
      <c r="L325" s="19">
        <f t="shared" si="59"/>
        <v>0</v>
      </c>
    </row>
    <row r="326" spans="1:12" x14ac:dyDescent="0.25">
      <c r="A326" s="33">
        <v>23</v>
      </c>
      <c r="B326" s="5">
        <v>-139</v>
      </c>
      <c r="C326" s="6">
        <v>6484.5</v>
      </c>
      <c r="D326" s="11">
        <f t="shared" si="60"/>
        <v>0</v>
      </c>
      <c r="E326" s="11">
        <f t="shared" si="54"/>
        <v>0</v>
      </c>
      <c r="F326" s="11">
        <f t="shared" si="55"/>
        <v>14.25</v>
      </c>
      <c r="G326" s="6">
        <f t="shared" si="68"/>
        <v>0</v>
      </c>
      <c r="H326" s="7">
        <f t="shared" si="67"/>
        <v>0</v>
      </c>
      <c r="I326" s="7">
        <f t="shared" si="56"/>
        <v>0</v>
      </c>
      <c r="J326" s="11">
        <f t="shared" si="57"/>
        <v>0</v>
      </c>
      <c r="K326" s="19">
        <f t="shared" si="58"/>
        <v>0</v>
      </c>
      <c r="L326" s="19">
        <f t="shared" si="59"/>
        <v>0</v>
      </c>
    </row>
    <row r="327" spans="1:12" x14ac:dyDescent="0.25">
      <c r="A327" s="33">
        <v>25</v>
      </c>
      <c r="B327" s="5">
        <v>-140</v>
      </c>
      <c r="C327" s="6">
        <v>6484.5</v>
      </c>
      <c r="D327" s="11">
        <f t="shared" si="60"/>
        <v>0</v>
      </c>
      <c r="E327" s="11">
        <f t="shared" si="54"/>
        <v>0</v>
      </c>
      <c r="F327" s="11">
        <f t="shared" si="55"/>
        <v>14.25</v>
      </c>
      <c r="G327" s="6">
        <f t="shared" si="68"/>
        <v>0</v>
      </c>
      <c r="H327" s="7">
        <f t="shared" si="67"/>
        <v>0</v>
      </c>
      <c r="I327" s="7">
        <f t="shared" si="56"/>
        <v>0</v>
      </c>
      <c r="J327" s="11">
        <f t="shared" si="57"/>
        <v>0</v>
      </c>
      <c r="K327" s="19">
        <f t="shared" si="58"/>
        <v>0</v>
      </c>
      <c r="L327" s="19">
        <f t="shared" si="59"/>
        <v>0</v>
      </c>
    </row>
    <row r="328" spans="1:12" x14ac:dyDescent="0.25">
      <c r="A328" s="33">
        <v>27</v>
      </c>
      <c r="B328" s="5">
        <v>-141</v>
      </c>
      <c r="C328" s="6">
        <v>6484.5</v>
      </c>
      <c r="D328" s="11">
        <f t="shared" si="60"/>
        <v>0</v>
      </c>
      <c r="E328" s="11">
        <f t="shared" ref="E328:E367" si="69">D328*1.6</f>
        <v>0</v>
      </c>
      <c r="F328" s="11">
        <f t="shared" ref="F328:F367" si="70">D328+14.25</f>
        <v>14.25</v>
      </c>
      <c r="G328" s="6">
        <f t="shared" si="68"/>
        <v>0</v>
      </c>
      <c r="H328" s="7">
        <f t="shared" si="67"/>
        <v>0</v>
      </c>
      <c r="I328" s="7">
        <f t="shared" ref="I328:I367" si="71">(H328-H327)/(B328-B329)*10</f>
        <v>0</v>
      </c>
      <c r="J328" s="11">
        <f t="shared" ref="J328:J367" si="72">G328*(360*4000/60)/100000</f>
        <v>0</v>
      </c>
      <c r="K328" s="19">
        <f t="shared" ref="K328:K367" si="73">H328*(360*4000/60)*(360*4000/60)/1000000</f>
        <v>0</v>
      </c>
      <c r="L328" s="19">
        <f t="shared" ref="L328:L367" si="74">I328*(360*4000/60)*(360*4000/60)*(360*4000/60)/1000000</f>
        <v>0</v>
      </c>
    </row>
    <row r="329" spans="1:12" x14ac:dyDescent="0.25">
      <c r="A329" s="33">
        <v>29</v>
      </c>
      <c r="B329" s="5">
        <v>-142</v>
      </c>
      <c r="C329" s="6">
        <v>6484.5</v>
      </c>
      <c r="D329" s="11">
        <f t="shared" si="60"/>
        <v>0</v>
      </c>
      <c r="E329" s="11">
        <f t="shared" si="69"/>
        <v>0</v>
      </c>
      <c r="F329" s="11">
        <f t="shared" si="70"/>
        <v>14.25</v>
      </c>
      <c r="G329" s="6">
        <f t="shared" si="68"/>
        <v>0</v>
      </c>
      <c r="H329" s="7">
        <f t="shared" si="67"/>
        <v>0</v>
      </c>
      <c r="I329" s="7">
        <f t="shared" si="71"/>
        <v>0</v>
      </c>
      <c r="J329" s="11">
        <f t="shared" si="72"/>
        <v>0</v>
      </c>
      <c r="K329" s="19">
        <f t="shared" si="73"/>
        <v>0</v>
      </c>
      <c r="L329" s="19">
        <f t="shared" si="74"/>
        <v>0</v>
      </c>
    </row>
    <row r="330" spans="1:12" x14ac:dyDescent="0.25">
      <c r="A330" s="33">
        <v>31</v>
      </c>
      <c r="B330" s="5">
        <v>-143</v>
      </c>
      <c r="C330" s="6">
        <v>6484.5</v>
      </c>
      <c r="D330" s="11">
        <f t="shared" si="60"/>
        <v>0</v>
      </c>
      <c r="E330" s="11">
        <f t="shared" si="69"/>
        <v>0</v>
      </c>
      <c r="F330" s="11">
        <f t="shared" si="70"/>
        <v>14.25</v>
      </c>
      <c r="G330" s="6">
        <f t="shared" si="68"/>
        <v>0</v>
      </c>
      <c r="H330" s="7">
        <f t="shared" si="67"/>
        <v>0</v>
      </c>
      <c r="I330" s="7">
        <f t="shared" si="71"/>
        <v>0</v>
      </c>
      <c r="J330" s="11">
        <f t="shared" si="72"/>
        <v>0</v>
      </c>
      <c r="K330" s="19">
        <f t="shared" si="73"/>
        <v>0</v>
      </c>
      <c r="L330" s="19">
        <f t="shared" si="74"/>
        <v>0</v>
      </c>
    </row>
    <row r="331" spans="1:12" x14ac:dyDescent="0.25">
      <c r="A331" s="33">
        <v>33</v>
      </c>
      <c r="B331" s="5">
        <v>-144</v>
      </c>
      <c r="C331" s="6">
        <v>6484.5</v>
      </c>
      <c r="D331" s="11">
        <f t="shared" si="60"/>
        <v>0</v>
      </c>
      <c r="E331" s="11">
        <f t="shared" si="69"/>
        <v>0</v>
      </c>
      <c r="F331" s="11">
        <f t="shared" si="70"/>
        <v>14.25</v>
      </c>
      <c r="G331" s="6">
        <f t="shared" si="68"/>
        <v>0</v>
      </c>
      <c r="H331" s="7">
        <f t="shared" si="67"/>
        <v>0</v>
      </c>
      <c r="I331" s="7">
        <f t="shared" si="71"/>
        <v>0</v>
      </c>
      <c r="J331" s="11">
        <f t="shared" si="72"/>
        <v>0</v>
      </c>
      <c r="K331" s="19">
        <f t="shared" si="73"/>
        <v>0</v>
      </c>
      <c r="L331" s="19">
        <f t="shared" si="74"/>
        <v>0</v>
      </c>
    </row>
    <row r="332" spans="1:12" x14ac:dyDescent="0.25">
      <c r="A332" s="33">
        <v>35</v>
      </c>
      <c r="B332" s="5">
        <v>-145</v>
      </c>
      <c r="C332" s="6">
        <v>6484.5</v>
      </c>
      <c r="D332" s="11">
        <f t="shared" si="60"/>
        <v>0</v>
      </c>
      <c r="E332" s="11">
        <f t="shared" si="69"/>
        <v>0</v>
      </c>
      <c r="F332" s="11">
        <f t="shared" si="70"/>
        <v>14.25</v>
      </c>
      <c r="G332" s="6">
        <f t="shared" si="68"/>
        <v>0</v>
      </c>
      <c r="H332" s="7">
        <f t="shared" si="67"/>
        <v>0</v>
      </c>
      <c r="I332" s="7">
        <f t="shared" si="71"/>
        <v>0</v>
      </c>
      <c r="J332" s="11">
        <f t="shared" si="72"/>
        <v>0</v>
      </c>
      <c r="K332" s="19">
        <f t="shared" si="73"/>
        <v>0</v>
      </c>
      <c r="L332" s="19">
        <f t="shared" si="74"/>
        <v>0</v>
      </c>
    </row>
    <row r="333" spans="1:12" x14ac:dyDescent="0.25">
      <c r="A333" s="33">
        <v>37</v>
      </c>
      <c r="B333" s="5">
        <v>-146</v>
      </c>
      <c r="C333" s="6">
        <v>6484.5</v>
      </c>
      <c r="D333" s="11">
        <f t="shared" si="60"/>
        <v>0</v>
      </c>
      <c r="E333" s="11">
        <f t="shared" si="69"/>
        <v>0</v>
      </c>
      <c r="F333" s="11">
        <f t="shared" si="70"/>
        <v>14.25</v>
      </c>
      <c r="G333" s="6">
        <f t="shared" si="68"/>
        <v>0</v>
      </c>
      <c r="H333" s="7">
        <f t="shared" si="67"/>
        <v>0</v>
      </c>
      <c r="I333" s="7">
        <f t="shared" si="71"/>
        <v>0</v>
      </c>
      <c r="J333" s="11">
        <f t="shared" si="72"/>
        <v>0</v>
      </c>
      <c r="K333" s="19">
        <f t="shared" si="73"/>
        <v>0</v>
      </c>
      <c r="L333" s="19">
        <f t="shared" si="74"/>
        <v>0</v>
      </c>
    </row>
    <row r="334" spans="1:12" x14ac:dyDescent="0.25">
      <c r="A334" s="33">
        <v>39</v>
      </c>
      <c r="B334" s="5">
        <v>-147</v>
      </c>
      <c r="C334" s="6">
        <v>6484.5</v>
      </c>
      <c r="D334" s="11">
        <f t="shared" si="60"/>
        <v>0</v>
      </c>
      <c r="E334" s="11">
        <f t="shared" si="69"/>
        <v>0</v>
      </c>
      <c r="F334" s="11">
        <f t="shared" si="70"/>
        <v>14.25</v>
      </c>
      <c r="G334" s="6">
        <f t="shared" si="68"/>
        <v>0</v>
      </c>
      <c r="H334" s="7">
        <f t="shared" si="67"/>
        <v>0</v>
      </c>
      <c r="I334" s="7">
        <f t="shared" si="71"/>
        <v>0</v>
      </c>
      <c r="J334" s="11">
        <f t="shared" si="72"/>
        <v>0</v>
      </c>
      <c r="K334" s="19">
        <f t="shared" si="73"/>
        <v>0</v>
      </c>
      <c r="L334" s="19">
        <f t="shared" si="74"/>
        <v>0</v>
      </c>
    </row>
    <row r="335" spans="1:12" x14ac:dyDescent="0.25">
      <c r="A335" s="33">
        <v>41</v>
      </c>
      <c r="B335" s="5">
        <v>-148</v>
      </c>
      <c r="C335" s="6">
        <v>6484.5</v>
      </c>
      <c r="D335" s="11">
        <f t="shared" si="60"/>
        <v>0</v>
      </c>
      <c r="E335" s="11">
        <f t="shared" si="69"/>
        <v>0</v>
      </c>
      <c r="F335" s="11">
        <f t="shared" si="70"/>
        <v>14.25</v>
      </c>
      <c r="G335" s="6">
        <f t="shared" si="68"/>
        <v>0</v>
      </c>
      <c r="H335" s="7">
        <f t="shared" si="67"/>
        <v>0</v>
      </c>
      <c r="I335" s="7">
        <f t="shared" si="71"/>
        <v>0</v>
      </c>
      <c r="J335" s="11">
        <f t="shared" si="72"/>
        <v>0</v>
      </c>
      <c r="K335" s="19">
        <f t="shared" si="73"/>
        <v>0</v>
      </c>
      <c r="L335" s="19">
        <f t="shared" si="74"/>
        <v>0</v>
      </c>
    </row>
    <row r="336" spans="1:12" x14ac:dyDescent="0.25">
      <c r="A336" s="33">
        <v>43</v>
      </c>
      <c r="B336" s="5">
        <v>-149</v>
      </c>
      <c r="C336" s="6">
        <v>6484.5</v>
      </c>
      <c r="D336" s="11">
        <f t="shared" ref="D336:D367" si="75">(6484.5-C336)/1000</f>
        <v>0</v>
      </c>
      <c r="E336" s="11">
        <f t="shared" si="69"/>
        <v>0</v>
      </c>
      <c r="F336" s="11">
        <f t="shared" si="70"/>
        <v>14.25</v>
      </c>
      <c r="G336" s="6">
        <f t="shared" si="68"/>
        <v>0</v>
      </c>
      <c r="H336" s="7">
        <f t="shared" si="67"/>
        <v>0</v>
      </c>
      <c r="I336" s="7">
        <f t="shared" si="71"/>
        <v>0</v>
      </c>
      <c r="J336" s="11">
        <f t="shared" si="72"/>
        <v>0</v>
      </c>
      <c r="K336" s="19">
        <f t="shared" si="73"/>
        <v>0</v>
      </c>
      <c r="L336" s="19">
        <f t="shared" si="74"/>
        <v>0</v>
      </c>
    </row>
    <row r="337" spans="1:12" x14ac:dyDescent="0.25">
      <c r="A337" s="33">
        <v>45</v>
      </c>
      <c r="B337" s="5">
        <v>-150</v>
      </c>
      <c r="C337" s="6">
        <v>6484.5</v>
      </c>
      <c r="D337" s="11">
        <f t="shared" si="75"/>
        <v>0</v>
      </c>
      <c r="E337" s="11">
        <f t="shared" si="69"/>
        <v>0</v>
      </c>
      <c r="F337" s="11">
        <f t="shared" si="70"/>
        <v>14.25</v>
      </c>
      <c r="G337" s="6">
        <f t="shared" si="68"/>
        <v>0</v>
      </c>
      <c r="H337" s="7">
        <f t="shared" si="67"/>
        <v>0</v>
      </c>
      <c r="I337" s="7">
        <f t="shared" si="71"/>
        <v>0</v>
      </c>
      <c r="J337" s="11">
        <f t="shared" si="72"/>
        <v>0</v>
      </c>
      <c r="K337" s="19">
        <f t="shared" si="73"/>
        <v>0</v>
      </c>
      <c r="L337" s="19">
        <f t="shared" si="74"/>
        <v>0</v>
      </c>
    </row>
    <row r="338" spans="1:12" x14ac:dyDescent="0.25">
      <c r="A338" s="33">
        <v>47</v>
      </c>
      <c r="B338" s="5">
        <v>-151</v>
      </c>
      <c r="C338" s="6">
        <v>6484.5</v>
      </c>
      <c r="D338" s="11">
        <f t="shared" si="75"/>
        <v>0</v>
      </c>
      <c r="E338" s="11">
        <f t="shared" si="69"/>
        <v>0</v>
      </c>
      <c r="F338" s="11">
        <f t="shared" si="70"/>
        <v>14.25</v>
      </c>
      <c r="G338" s="6">
        <f t="shared" si="68"/>
        <v>0</v>
      </c>
      <c r="H338" s="7">
        <f t="shared" si="67"/>
        <v>0</v>
      </c>
      <c r="I338" s="7">
        <f t="shared" si="71"/>
        <v>0</v>
      </c>
      <c r="J338" s="11">
        <f t="shared" si="72"/>
        <v>0</v>
      </c>
      <c r="K338" s="19">
        <f t="shared" si="73"/>
        <v>0</v>
      </c>
      <c r="L338" s="19">
        <f t="shared" si="74"/>
        <v>0</v>
      </c>
    </row>
    <row r="339" spans="1:12" x14ac:dyDescent="0.25">
      <c r="A339" s="33">
        <v>49</v>
      </c>
      <c r="B339" s="5">
        <v>-152</v>
      </c>
      <c r="C339" s="6">
        <v>6484.5</v>
      </c>
      <c r="D339" s="11">
        <f t="shared" si="75"/>
        <v>0</v>
      </c>
      <c r="E339" s="11">
        <f t="shared" si="69"/>
        <v>0</v>
      </c>
      <c r="F339" s="11">
        <f t="shared" si="70"/>
        <v>14.25</v>
      </c>
      <c r="G339" s="6">
        <f t="shared" si="68"/>
        <v>0</v>
      </c>
      <c r="H339" s="7">
        <f t="shared" si="67"/>
        <v>0</v>
      </c>
      <c r="I339" s="7">
        <f t="shared" si="71"/>
        <v>0</v>
      </c>
      <c r="J339" s="11">
        <f t="shared" si="72"/>
        <v>0</v>
      </c>
      <c r="K339" s="19">
        <f t="shared" si="73"/>
        <v>0</v>
      </c>
      <c r="L339" s="19">
        <f t="shared" si="74"/>
        <v>0</v>
      </c>
    </row>
    <row r="340" spans="1:12" x14ac:dyDescent="0.25">
      <c r="A340" s="33">
        <v>51</v>
      </c>
      <c r="B340" s="5">
        <v>-153</v>
      </c>
      <c r="C340" s="6">
        <v>6484.5</v>
      </c>
      <c r="D340" s="11">
        <f t="shared" si="75"/>
        <v>0</v>
      </c>
      <c r="E340" s="11">
        <f t="shared" si="69"/>
        <v>0</v>
      </c>
      <c r="F340" s="11">
        <f t="shared" si="70"/>
        <v>14.25</v>
      </c>
      <c r="G340" s="6">
        <f t="shared" si="68"/>
        <v>0</v>
      </c>
      <c r="H340" s="7">
        <f t="shared" si="67"/>
        <v>0</v>
      </c>
      <c r="I340" s="7">
        <f t="shared" si="71"/>
        <v>0</v>
      </c>
      <c r="J340" s="11">
        <f t="shared" si="72"/>
        <v>0</v>
      </c>
      <c r="K340" s="19">
        <f t="shared" si="73"/>
        <v>0</v>
      </c>
      <c r="L340" s="19">
        <f t="shared" si="74"/>
        <v>0</v>
      </c>
    </row>
    <row r="341" spans="1:12" x14ac:dyDescent="0.25">
      <c r="A341" s="33">
        <v>53</v>
      </c>
      <c r="B341" s="5">
        <v>-154</v>
      </c>
      <c r="C341" s="6">
        <v>6484.5</v>
      </c>
      <c r="D341" s="11">
        <f t="shared" si="75"/>
        <v>0</v>
      </c>
      <c r="E341" s="11">
        <f t="shared" si="69"/>
        <v>0</v>
      </c>
      <c r="F341" s="11">
        <f t="shared" si="70"/>
        <v>14.25</v>
      </c>
      <c r="G341" s="6">
        <f t="shared" si="68"/>
        <v>0</v>
      </c>
      <c r="H341" s="7">
        <f t="shared" si="67"/>
        <v>0</v>
      </c>
      <c r="I341" s="7">
        <f t="shared" si="71"/>
        <v>0</v>
      </c>
      <c r="J341" s="11">
        <f t="shared" si="72"/>
        <v>0</v>
      </c>
      <c r="K341" s="19">
        <f t="shared" si="73"/>
        <v>0</v>
      </c>
      <c r="L341" s="19">
        <f t="shared" si="74"/>
        <v>0</v>
      </c>
    </row>
    <row r="342" spans="1:12" x14ac:dyDescent="0.25">
      <c r="A342" s="33">
        <v>55</v>
      </c>
      <c r="B342" s="5">
        <v>-155</v>
      </c>
      <c r="C342" s="6">
        <v>6484.5</v>
      </c>
      <c r="D342" s="11">
        <f t="shared" si="75"/>
        <v>0</v>
      </c>
      <c r="E342" s="11">
        <f t="shared" si="69"/>
        <v>0</v>
      </c>
      <c r="F342" s="11">
        <f t="shared" si="70"/>
        <v>14.25</v>
      </c>
      <c r="G342" s="6">
        <f t="shared" si="68"/>
        <v>0</v>
      </c>
      <c r="H342" s="7">
        <f t="shared" si="67"/>
        <v>0</v>
      </c>
      <c r="I342" s="7">
        <f t="shared" si="71"/>
        <v>0</v>
      </c>
      <c r="J342" s="11">
        <f t="shared" si="72"/>
        <v>0</v>
      </c>
      <c r="K342" s="19">
        <f t="shared" si="73"/>
        <v>0</v>
      </c>
      <c r="L342" s="19">
        <f t="shared" si="74"/>
        <v>0</v>
      </c>
    </row>
    <row r="343" spans="1:12" x14ac:dyDescent="0.25">
      <c r="A343" s="33">
        <v>57</v>
      </c>
      <c r="B343" s="5">
        <v>-156</v>
      </c>
      <c r="C343" s="6">
        <v>6484.5</v>
      </c>
      <c r="D343" s="11">
        <f t="shared" si="75"/>
        <v>0</v>
      </c>
      <c r="E343" s="11">
        <f t="shared" si="69"/>
        <v>0</v>
      </c>
      <c r="F343" s="11">
        <f t="shared" si="70"/>
        <v>14.25</v>
      </c>
      <c r="G343" s="6">
        <f t="shared" si="68"/>
        <v>0</v>
      </c>
      <c r="H343" s="7">
        <f t="shared" si="67"/>
        <v>0</v>
      </c>
      <c r="I343" s="7">
        <f t="shared" si="71"/>
        <v>0</v>
      </c>
      <c r="J343" s="11">
        <f t="shared" si="72"/>
        <v>0</v>
      </c>
      <c r="K343" s="19">
        <f t="shared" si="73"/>
        <v>0</v>
      </c>
      <c r="L343" s="19">
        <f t="shared" si="74"/>
        <v>0</v>
      </c>
    </row>
    <row r="344" spans="1:12" x14ac:dyDescent="0.25">
      <c r="A344" s="33">
        <v>59</v>
      </c>
      <c r="B344" s="5">
        <v>-157</v>
      </c>
      <c r="C344" s="6">
        <v>6484.5</v>
      </c>
      <c r="D344" s="11">
        <f t="shared" si="75"/>
        <v>0</v>
      </c>
      <c r="E344" s="11">
        <f t="shared" si="69"/>
        <v>0</v>
      </c>
      <c r="F344" s="11">
        <f t="shared" si="70"/>
        <v>14.25</v>
      </c>
      <c r="G344" s="6">
        <f t="shared" si="68"/>
        <v>0</v>
      </c>
      <c r="H344" s="7">
        <f t="shared" si="67"/>
        <v>0</v>
      </c>
      <c r="I344" s="7">
        <f t="shared" si="71"/>
        <v>0</v>
      </c>
      <c r="J344" s="11">
        <f t="shared" si="72"/>
        <v>0</v>
      </c>
      <c r="K344" s="19">
        <f t="shared" si="73"/>
        <v>0</v>
      </c>
      <c r="L344" s="19">
        <f t="shared" si="74"/>
        <v>0</v>
      </c>
    </row>
    <row r="345" spans="1:12" x14ac:dyDescent="0.25">
      <c r="A345" s="33">
        <v>61</v>
      </c>
      <c r="B345" s="5">
        <v>-158</v>
      </c>
      <c r="C345" s="6">
        <v>6484.5</v>
      </c>
      <c r="D345" s="11">
        <f t="shared" si="75"/>
        <v>0</v>
      </c>
      <c r="E345" s="11">
        <f t="shared" si="69"/>
        <v>0</v>
      </c>
      <c r="F345" s="11">
        <f t="shared" si="70"/>
        <v>14.25</v>
      </c>
      <c r="G345" s="6">
        <f t="shared" si="68"/>
        <v>0</v>
      </c>
      <c r="H345" s="7">
        <f t="shared" si="67"/>
        <v>0</v>
      </c>
      <c r="I345" s="7">
        <f t="shared" si="71"/>
        <v>0</v>
      </c>
      <c r="J345" s="11">
        <f t="shared" si="72"/>
        <v>0</v>
      </c>
      <c r="K345" s="19">
        <f t="shared" si="73"/>
        <v>0</v>
      </c>
      <c r="L345" s="19">
        <f t="shared" si="74"/>
        <v>0</v>
      </c>
    </row>
    <row r="346" spans="1:12" x14ac:dyDescent="0.25">
      <c r="A346" s="33">
        <v>63</v>
      </c>
      <c r="B346" s="5">
        <v>-159</v>
      </c>
      <c r="C346" s="6">
        <v>6484.5</v>
      </c>
      <c r="D346" s="11">
        <f t="shared" si="75"/>
        <v>0</v>
      </c>
      <c r="E346" s="11">
        <f t="shared" si="69"/>
        <v>0</v>
      </c>
      <c r="F346" s="11">
        <f t="shared" si="70"/>
        <v>14.25</v>
      </c>
      <c r="G346" s="6">
        <f t="shared" si="68"/>
        <v>0</v>
      </c>
      <c r="H346" s="7">
        <f t="shared" si="67"/>
        <v>0</v>
      </c>
      <c r="I346" s="7">
        <f t="shared" si="71"/>
        <v>0</v>
      </c>
      <c r="J346" s="11">
        <f t="shared" si="72"/>
        <v>0</v>
      </c>
      <c r="K346" s="19">
        <f t="shared" si="73"/>
        <v>0</v>
      </c>
      <c r="L346" s="19">
        <f t="shared" si="74"/>
        <v>0</v>
      </c>
    </row>
    <row r="347" spans="1:12" x14ac:dyDescent="0.25">
      <c r="A347" s="33">
        <v>65</v>
      </c>
      <c r="B347" s="5">
        <v>-160</v>
      </c>
      <c r="C347" s="6">
        <v>6484.5</v>
      </c>
      <c r="D347" s="11">
        <f t="shared" si="75"/>
        <v>0</v>
      </c>
      <c r="E347" s="11">
        <f t="shared" si="69"/>
        <v>0</v>
      </c>
      <c r="F347" s="11">
        <f t="shared" si="70"/>
        <v>14.25</v>
      </c>
      <c r="G347" s="6">
        <f t="shared" si="68"/>
        <v>0</v>
      </c>
      <c r="H347" s="7">
        <f t="shared" si="67"/>
        <v>0</v>
      </c>
      <c r="I347" s="7">
        <f t="shared" si="71"/>
        <v>0</v>
      </c>
      <c r="J347" s="11">
        <f t="shared" si="72"/>
        <v>0</v>
      </c>
      <c r="K347" s="19">
        <f t="shared" si="73"/>
        <v>0</v>
      </c>
      <c r="L347" s="19">
        <f t="shared" si="74"/>
        <v>0</v>
      </c>
    </row>
    <row r="348" spans="1:12" x14ac:dyDescent="0.25">
      <c r="A348" s="33">
        <v>67</v>
      </c>
      <c r="B348" s="5">
        <v>-161</v>
      </c>
      <c r="C348" s="6">
        <v>6484.5</v>
      </c>
      <c r="D348" s="11">
        <f t="shared" si="75"/>
        <v>0</v>
      </c>
      <c r="E348" s="11">
        <f t="shared" si="69"/>
        <v>0</v>
      </c>
      <c r="F348" s="11">
        <f t="shared" si="70"/>
        <v>14.25</v>
      </c>
      <c r="G348" s="6">
        <f t="shared" si="68"/>
        <v>0</v>
      </c>
      <c r="H348" s="7">
        <f t="shared" si="67"/>
        <v>0</v>
      </c>
      <c r="I348" s="7">
        <f t="shared" si="71"/>
        <v>0</v>
      </c>
      <c r="J348" s="11">
        <f t="shared" si="72"/>
        <v>0</v>
      </c>
      <c r="K348" s="19">
        <f t="shared" si="73"/>
        <v>0</v>
      </c>
      <c r="L348" s="19">
        <f t="shared" si="74"/>
        <v>0</v>
      </c>
    </row>
    <row r="349" spans="1:12" x14ac:dyDescent="0.25">
      <c r="A349" s="33">
        <v>69</v>
      </c>
      <c r="B349" s="5">
        <v>-162</v>
      </c>
      <c r="C349" s="6">
        <v>6484.5</v>
      </c>
      <c r="D349" s="11">
        <f t="shared" si="75"/>
        <v>0</v>
      </c>
      <c r="E349" s="11">
        <f t="shared" si="69"/>
        <v>0</v>
      </c>
      <c r="F349" s="11">
        <f t="shared" si="70"/>
        <v>14.25</v>
      </c>
      <c r="G349" s="6">
        <f t="shared" si="68"/>
        <v>0</v>
      </c>
      <c r="H349" s="7">
        <f t="shared" si="67"/>
        <v>0</v>
      </c>
      <c r="I349" s="7">
        <f t="shared" si="71"/>
        <v>0</v>
      </c>
      <c r="J349" s="11">
        <f t="shared" si="72"/>
        <v>0</v>
      </c>
      <c r="K349" s="19">
        <f t="shared" si="73"/>
        <v>0</v>
      </c>
      <c r="L349" s="19">
        <f t="shared" si="74"/>
        <v>0</v>
      </c>
    </row>
    <row r="350" spans="1:12" x14ac:dyDescent="0.25">
      <c r="A350" s="33">
        <v>71</v>
      </c>
      <c r="B350" s="5">
        <v>-163</v>
      </c>
      <c r="C350" s="6">
        <v>6484.5</v>
      </c>
      <c r="D350" s="11">
        <f t="shared" si="75"/>
        <v>0</v>
      </c>
      <c r="E350" s="11">
        <f t="shared" si="69"/>
        <v>0</v>
      </c>
      <c r="F350" s="11">
        <f t="shared" si="70"/>
        <v>14.25</v>
      </c>
      <c r="G350" s="6">
        <f t="shared" si="68"/>
        <v>0</v>
      </c>
      <c r="H350" s="7">
        <f t="shared" si="67"/>
        <v>0</v>
      </c>
      <c r="I350" s="7">
        <f t="shared" si="71"/>
        <v>0</v>
      </c>
      <c r="J350" s="11">
        <f t="shared" si="72"/>
        <v>0</v>
      </c>
      <c r="K350" s="19">
        <f t="shared" si="73"/>
        <v>0</v>
      </c>
      <c r="L350" s="19">
        <f t="shared" si="74"/>
        <v>0</v>
      </c>
    </row>
    <row r="351" spans="1:12" x14ac:dyDescent="0.25">
      <c r="A351" s="33">
        <v>73</v>
      </c>
      <c r="B351" s="5">
        <v>-164</v>
      </c>
      <c r="C351" s="6">
        <v>6484.5</v>
      </c>
      <c r="D351" s="11">
        <f t="shared" si="75"/>
        <v>0</v>
      </c>
      <c r="E351" s="11">
        <f t="shared" si="69"/>
        <v>0</v>
      </c>
      <c r="F351" s="11">
        <f t="shared" si="70"/>
        <v>14.25</v>
      </c>
      <c r="G351" s="6">
        <f t="shared" si="68"/>
        <v>0</v>
      </c>
      <c r="H351" s="7">
        <f t="shared" si="67"/>
        <v>0</v>
      </c>
      <c r="I351" s="7">
        <f t="shared" si="71"/>
        <v>0</v>
      </c>
      <c r="J351" s="11">
        <f t="shared" si="72"/>
        <v>0</v>
      </c>
      <c r="K351" s="19">
        <f t="shared" si="73"/>
        <v>0</v>
      </c>
      <c r="L351" s="19">
        <f t="shared" si="74"/>
        <v>0</v>
      </c>
    </row>
    <row r="352" spans="1:12" x14ac:dyDescent="0.25">
      <c r="A352" s="33">
        <v>75</v>
      </c>
      <c r="B352" s="5">
        <v>-165</v>
      </c>
      <c r="C352" s="6">
        <v>6484.5</v>
      </c>
      <c r="D352" s="11">
        <f t="shared" si="75"/>
        <v>0</v>
      </c>
      <c r="E352" s="11">
        <f t="shared" si="69"/>
        <v>0</v>
      </c>
      <c r="F352" s="11">
        <f t="shared" si="70"/>
        <v>14.25</v>
      </c>
      <c r="G352" s="6">
        <f t="shared" si="68"/>
        <v>0</v>
      </c>
      <c r="H352" s="7">
        <f t="shared" si="67"/>
        <v>0</v>
      </c>
      <c r="I352" s="7">
        <f t="shared" si="71"/>
        <v>0</v>
      </c>
      <c r="J352" s="11">
        <f t="shared" si="72"/>
        <v>0</v>
      </c>
      <c r="K352" s="19">
        <f t="shared" si="73"/>
        <v>0</v>
      </c>
      <c r="L352" s="19">
        <f t="shared" si="74"/>
        <v>0</v>
      </c>
    </row>
    <row r="353" spans="1:12" x14ac:dyDescent="0.25">
      <c r="A353" s="33">
        <v>77</v>
      </c>
      <c r="B353" s="5">
        <v>-166</v>
      </c>
      <c r="C353" s="6">
        <v>6484.5</v>
      </c>
      <c r="D353" s="11">
        <f t="shared" si="75"/>
        <v>0</v>
      </c>
      <c r="E353" s="11">
        <f t="shared" si="69"/>
        <v>0</v>
      </c>
      <c r="F353" s="11">
        <f t="shared" si="70"/>
        <v>14.25</v>
      </c>
      <c r="G353" s="6">
        <f t="shared" si="68"/>
        <v>0</v>
      </c>
      <c r="H353" s="7">
        <f t="shared" si="67"/>
        <v>0</v>
      </c>
      <c r="I353" s="7">
        <f t="shared" si="71"/>
        <v>0</v>
      </c>
      <c r="J353" s="11">
        <f t="shared" si="72"/>
        <v>0</v>
      </c>
      <c r="K353" s="19">
        <f t="shared" si="73"/>
        <v>0</v>
      </c>
      <c r="L353" s="19">
        <f t="shared" si="74"/>
        <v>0</v>
      </c>
    </row>
    <row r="354" spans="1:12" x14ac:dyDescent="0.25">
      <c r="A354" s="33">
        <v>79</v>
      </c>
      <c r="B354" s="5">
        <v>-167</v>
      </c>
      <c r="C354" s="6">
        <v>6484.5</v>
      </c>
      <c r="D354" s="11">
        <f t="shared" si="75"/>
        <v>0</v>
      </c>
      <c r="E354" s="11">
        <f t="shared" si="69"/>
        <v>0</v>
      </c>
      <c r="F354" s="11">
        <f t="shared" si="70"/>
        <v>14.25</v>
      </c>
      <c r="G354" s="6">
        <f t="shared" si="68"/>
        <v>0</v>
      </c>
      <c r="H354" s="7">
        <f t="shared" si="67"/>
        <v>0</v>
      </c>
      <c r="I354" s="7">
        <f t="shared" si="71"/>
        <v>0</v>
      </c>
      <c r="J354" s="11">
        <f t="shared" si="72"/>
        <v>0</v>
      </c>
      <c r="K354" s="19">
        <f t="shared" si="73"/>
        <v>0</v>
      </c>
      <c r="L354" s="19">
        <f t="shared" si="74"/>
        <v>0</v>
      </c>
    </row>
    <row r="355" spans="1:12" x14ac:dyDescent="0.25">
      <c r="A355" s="33">
        <v>81</v>
      </c>
      <c r="B355" s="5">
        <v>-168</v>
      </c>
      <c r="C355" s="6">
        <v>6484.5</v>
      </c>
      <c r="D355" s="11">
        <f t="shared" si="75"/>
        <v>0</v>
      </c>
      <c r="E355" s="11">
        <f t="shared" si="69"/>
        <v>0</v>
      </c>
      <c r="F355" s="11">
        <f t="shared" si="70"/>
        <v>14.25</v>
      </c>
      <c r="G355" s="6">
        <f t="shared" si="68"/>
        <v>0</v>
      </c>
      <c r="H355" s="7">
        <f t="shared" si="67"/>
        <v>0</v>
      </c>
      <c r="I355" s="7">
        <f t="shared" si="71"/>
        <v>0</v>
      </c>
      <c r="J355" s="11">
        <f t="shared" si="72"/>
        <v>0</v>
      </c>
      <c r="K355" s="19">
        <f t="shared" si="73"/>
        <v>0</v>
      </c>
      <c r="L355" s="19">
        <f t="shared" si="74"/>
        <v>0</v>
      </c>
    </row>
    <row r="356" spans="1:12" x14ac:dyDescent="0.25">
      <c r="A356" s="33">
        <v>83</v>
      </c>
      <c r="B356" s="5">
        <v>-169</v>
      </c>
      <c r="C356" s="6">
        <v>6484.5</v>
      </c>
      <c r="D356" s="11">
        <f t="shared" si="75"/>
        <v>0</v>
      </c>
      <c r="E356" s="11">
        <f t="shared" si="69"/>
        <v>0</v>
      </c>
      <c r="F356" s="11">
        <f t="shared" si="70"/>
        <v>14.25</v>
      </c>
      <c r="G356" s="6">
        <f t="shared" si="68"/>
        <v>0</v>
      </c>
      <c r="H356" s="7">
        <f t="shared" si="67"/>
        <v>0</v>
      </c>
      <c r="I356" s="7">
        <f t="shared" si="71"/>
        <v>0</v>
      </c>
      <c r="J356" s="11">
        <f t="shared" si="72"/>
        <v>0</v>
      </c>
      <c r="K356" s="19">
        <f t="shared" si="73"/>
        <v>0</v>
      </c>
      <c r="L356" s="19">
        <f t="shared" si="74"/>
        <v>0</v>
      </c>
    </row>
    <row r="357" spans="1:12" x14ac:dyDescent="0.25">
      <c r="A357" s="33">
        <v>85</v>
      </c>
      <c r="B357" s="5">
        <v>-170</v>
      </c>
      <c r="C357" s="6">
        <v>6484.5</v>
      </c>
      <c r="D357" s="11">
        <f t="shared" si="75"/>
        <v>0</v>
      </c>
      <c r="E357" s="11">
        <f t="shared" si="69"/>
        <v>0</v>
      </c>
      <c r="F357" s="11">
        <f t="shared" si="70"/>
        <v>14.25</v>
      </c>
      <c r="G357" s="6">
        <f t="shared" si="68"/>
        <v>0</v>
      </c>
      <c r="H357" s="7">
        <f t="shared" si="67"/>
        <v>0</v>
      </c>
      <c r="I357" s="7">
        <f t="shared" si="71"/>
        <v>0</v>
      </c>
      <c r="J357" s="11">
        <f t="shared" si="72"/>
        <v>0</v>
      </c>
      <c r="K357" s="19">
        <f t="shared" si="73"/>
        <v>0</v>
      </c>
      <c r="L357" s="19">
        <f t="shared" si="74"/>
        <v>0</v>
      </c>
    </row>
    <row r="358" spans="1:12" x14ac:dyDescent="0.25">
      <c r="A358" s="33">
        <v>87</v>
      </c>
      <c r="B358" s="5">
        <v>-171</v>
      </c>
      <c r="C358" s="6">
        <v>6484.5</v>
      </c>
      <c r="D358" s="11">
        <f t="shared" si="75"/>
        <v>0</v>
      </c>
      <c r="E358" s="11">
        <f t="shared" si="69"/>
        <v>0</v>
      </c>
      <c r="F358" s="11">
        <f t="shared" si="70"/>
        <v>14.25</v>
      </c>
      <c r="G358" s="6">
        <f t="shared" si="68"/>
        <v>0</v>
      </c>
      <c r="H358" s="7">
        <f t="shared" si="67"/>
        <v>0</v>
      </c>
      <c r="I358" s="7">
        <f t="shared" si="71"/>
        <v>0</v>
      </c>
      <c r="J358" s="11">
        <f t="shared" si="72"/>
        <v>0</v>
      </c>
      <c r="K358" s="19">
        <f t="shared" si="73"/>
        <v>0</v>
      </c>
      <c r="L358" s="19">
        <f t="shared" si="74"/>
        <v>0</v>
      </c>
    </row>
    <row r="359" spans="1:12" x14ac:dyDescent="0.25">
      <c r="A359" s="33">
        <v>89</v>
      </c>
      <c r="B359" s="5">
        <v>-172</v>
      </c>
      <c r="C359" s="6">
        <v>6484.5</v>
      </c>
      <c r="D359" s="11">
        <f t="shared" si="75"/>
        <v>0</v>
      </c>
      <c r="E359" s="11">
        <f t="shared" si="69"/>
        <v>0</v>
      </c>
      <c r="F359" s="11">
        <f t="shared" si="70"/>
        <v>14.25</v>
      </c>
      <c r="G359" s="6">
        <f t="shared" si="68"/>
        <v>0</v>
      </c>
      <c r="H359" s="7">
        <f t="shared" si="67"/>
        <v>0</v>
      </c>
      <c r="I359" s="7">
        <f t="shared" si="71"/>
        <v>0</v>
      </c>
      <c r="J359" s="11">
        <f t="shared" si="72"/>
        <v>0</v>
      </c>
      <c r="K359" s="19">
        <f t="shared" si="73"/>
        <v>0</v>
      </c>
      <c r="L359" s="19">
        <f t="shared" si="74"/>
        <v>0</v>
      </c>
    </row>
    <row r="360" spans="1:12" x14ac:dyDescent="0.25">
      <c r="A360" s="34">
        <v>-89</v>
      </c>
      <c r="B360" s="5">
        <v>-173</v>
      </c>
      <c r="C360" s="6">
        <v>6484.5</v>
      </c>
      <c r="D360" s="11">
        <f t="shared" si="75"/>
        <v>0</v>
      </c>
      <c r="E360" s="11">
        <f t="shared" si="69"/>
        <v>0</v>
      </c>
      <c r="F360" s="11">
        <f t="shared" si="70"/>
        <v>14.25</v>
      </c>
      <c r="G360" s="6">
        <f t="shared" si="68"/>
        <v>0</v>
      </c>
      <c r="H360" s="7">
        <f t="shared" si="67"/>
        <v>0</v>
      </c>
      <c r="I360" s="7">
        <f t="shared" si="71"/>
        <v>0</v>
      </c>
      <c r="J360" s="11">
        <f t="shared" si="72"/>
        <v>0</v>
      </c>
      <c r="K360" s="19">
        <f t="shared" si="73"/>
        <v>0</v>
      </c>
      <c r="L360" s="19">
        <f t="shared" si="74"/>
        <v>0</v>
      </c>
    </row>
    <row r="361" spans="1:12" x14ac:dyDescent="0.25">
      <c r="A361" s="34">
        <v>-87</v>
      </c>
      <c r="B361" s="5">
        <v>-174</v>
      </c>
      <c r="C361" s="6">
        <v>6484.5</v>
      </c>
      <c r="D361" s="11">
        <f t="shared" si="75"/>
        <v>0</v>
      </c>
      <c r="E361" s="11">
        <f t="shared" si="69"/>
        <v>0</v>
      </c>
      <c r="F361" s="11">
        <f t="shared" si="70"/>
        <v>14.25</v>
      </c>
      <c r="G361" s="6">
        <f t="shared" si="68"/>
        <v>0</v>
      </c>
      <c r="H361" s="7">
        <f t="shared" si="67"/>
        <v>0</v>
      </c>
      <c r="I361" s="7">
        <f t="shared" si="71"/>
        <v>0</v>
      </c>
      <c r="J361" s="11">
        <f t="shared" si="72"/>
        <v>0</v>
      </c>
      <c r="K361" s="19">
        <f t="shared" si="73"/>
        <v>0</v>
      </c>
      <c r="L361" s="19">
        <f t="shared" si="74"/>
        <v>0</v>
      </c>
    </row>
    <row r="362" spans="1:12" x14ac:dyDescent="0.25">
      <c r="A362" s="34">
        <v>-85</v>
      </c>
      <c r="B362" s="5">
        <v>-175</v>
      </c>
      <c r="C362" s="6">
        <v>6484.5</v>
      </c>
      <c r="D362" s="11">
        <f t="shared" si="75"/>
        <v>0</v>
      </c>
      <c r="E362" s="11">
        <f t="shared" si="69"/>
        <v>0</v>
      </c>
      <c r="F362" s="11">
        <f t="shared" si="70"/>
        <v>14.25</v>
      </c>
      <c r="G362" s="6">
        <f t="shared" si="68"/>
        <v>0</v>
      </c>
      <c r="H362" s="7">
        <f t="shared" si="67"/>
        <v>0</v>
      </c>
      <c r="I362" s="7">
        <f t="shared" si="71"/>
        <v>0</v>
      </c>
      <c r="J362" s="11">
        <f t="shared" si="72"/>
        <v>0</v>
      </c>
      <c r="K362" s="19">
        <f t="shared" si="73"/>
        <v>0</v>
      </c>
      <c r="L362" s="19">
        <f t="shared" si="74"/>
        <v>0</v>
      </c>
    </row>
    <row r="363" spans="1:12" x14ac:dyDescent="0.25">
      <c r="A363" s="34">
        <v>-83</v>
      </c>
      <c r="B363" s="5">
        <v>-176</v>
      </c>
      <c r="C363" s="6">
        <v>6484.5</v>
      </c>
      <c r="D363" s="11">
        <f t="shared" si="75"/>
        <v>0</v>
      </c>
      <c r="E363" s="11">
        <f t="shared" si="69"/>
        <v>0</v>
      </c>
      <c r="F363" s="11">
        <f t="shared" si="70"/>
        <v>14.25</v>
      </c>
      <c r="G363" s="6">
        <f t="shared" si="68"/>
        <v>0</v>
      </c>
      <c r="H363" s="7">
        <f t="shared" si="67"/>
        <v>0</v>
      </c>
      <c r="I363" s="7">
        <f t="shared" si="71"/>
        <v>0</v>
      </c>
      <c r="J363" s="11">
        <f t="shared" si="72"/>
        <v>0</v>
      </c>
      <c r="K363" s="19">
        <f t="shared" si="73"/>
        <v>0</v>
      </c>
      <c r="L363" s="19">
        <f t="shared" si="74"/>
        <v>0</v>
      </c>
    </row>
    <row r="364" spans="1:12" x14ac:dyDescent="0.25">
      <c r="A364" s="34">
        <v>-81</v>
      </c>
      <c r="B364" s="5">
        <v>-177</v>
      </c>
      <c r="C364" s="6">
        <v>6484.5</v>
      </c>
      <c r="D364" s="11">
        <f t="shared" si="75"/>
        <v>0</v>
      </c>
      <c r="E364" s="11">
        <f t="shared" si="69"/>
        <v>0</v>
      </c>
      <c r="F364" s="11">
        <f t="shared" si="70"/>
        <v>14.25</v>
      </c>
      <c r="G364" s="6">
        <f t="shared" si="68"/>
        <v>0</v>
      </c>
      <c r="H364" s="7">
        <f t="shared" si="67"/>
        <v>0</v>
      </c>
      <c r="I364" s="7">
        <f t="shared" si="71"/>
        <v>0</v>
      </c>
      <c r="J364" s="11">
        <f t="shared" si="72"/>
        <v>0</v>
      </c>
      <c r="K364" s="19">
        <f t="shared" si="73"/>
        <v>0</v>
      </c>
      <c r="L364" s="19">
        <f t="shared" si="74"/>
        <v>0</v>
      </c>
    </row>
    <row r="365" spans="1:12" x14ac:dyDescent="0.25">
      <c r="A365" s="34">
        <v>-79</v>
      </c>
      <c r="B365" s="5">
        <v>-178</v>
      </c>
      <c r="C365" s="6">
        <v>6484.5</v>
      </c>
      <c r="D365" s="11">
        <f t="shared" si="75"/>
        <v>0</v>
      </c>
      <c r="E365" s="11">
        <f t="shared" si="69"/>
        <v>0</v>
      </c>
      <c r="F365" s="11">
        <f t="shared" si="70"/>
        <v>14.25</v>
      </c>
      <c r="G365" s="6">
        <f t="shared" si="68"/>
        <v>0</v>
      </c>
      <c r="H365" s="7">
        <f t="shared" si="67"/>
        <v>0</v>
      </c>
      <c r="I365" s="7">
        <f t="shared" si="71"/>
        <v>0</v>
      </c>
      <c r="J365" s="11">
        <f t="shared" si="72"/>
        <v>0</v>
      </c>
      <c r="K365" s="19">
        <f t="shared" si="73"/>
        <v>0</v>
      </c>
      <c r="L365" s="19">
        <f t="shared" si="74"/>
        <v>0</v>
      </c>
    </row>
    <row r="366" spans="1:12" x14ac:dyDescent="0.25">
      <c r="A366" s="34">
        <v>-77</v>
      </c>
      <c r="B366" s="5">
        <v>-179</v>
      </c>
      <c r="C366" s="6">
        <v>6484.5</v>
      </c>
      <c r="D366" s="11">
        <f t="shared" si="75"/>
        <v>0</v>
      </c>
      <c r="E366" s="11">
        <f t="shared" si="69"/>
        <v>0</v>
      </c>
      <c r="F366" s="11">
        <f t="shared" si="70"/>
        <v>14.25</v>
      </c>
      <c r="G366" s="6">
        <f t="shared" si="68"/>
        <v>0</v>
      </c>
      <c r="H366" s="7">
        <f t="shared" si="67"/>
        <v>0</v>
      </c>
      <c r="I366" s="7">
        <f t="shared" si="71"/>
        <v>0</v>
      </c>
      <c r="J366" s="11">
        <f t="shared" si="72"/>
        <v>0</v>
      </c>
      <c r="K366" s="19">
        <f t="shared" si="73"/>
        <v>0</v>
      </c>
      <c r="L366" s="19">
        <f t="shared" si="74"/>
        <v>0</v>
      </c>
    </row>
    <row r="367" spans="1:12" x14ac:dyDescent="0.25">
      <c r="A367" s="34">
        <v>-75</v>
      </c>
      <c r="B367" s="5">
        <v>-180</v>
      </c>
      <c r="C367" s="9">
        <v>6484.5</v>
      </c>
      <c r="D367" s="12">
        <f t="shared" si="75"/>
        <v>0</v>
      </c>
      <c r="E367" s="12">
        <f t="shared" si="69"/>
        <v>0</v>
      </c>
      <c r="F367" s="12">
        <f t="shared" si="70"/>
        <v>14.25</v>
      </c>
      <c r="G367" s="6">
        <f t="shared" si="68"/>
        <v>0</v>
      </c>
      <c r="H367" s="7">
        <f t="shared" si="67"/>
        <v>0</v>
      </c>
      <c r="I367" s="7">
        <f t="shared" si="71"/>
        <v>0</v>
      </c>
      <c r="J367" s="11">
        <f t="shared" si="72"/>
        <v>0</v>
      </c>
      <c r="K367" s="19">
        <f t="shared" si="73"/>
        <v>0</v>
      </c>
      <c r="L367" s="19">
        <f t="shared" si="74"/>
        <v>0</v>
      </c>
    </row>
  </sheetData>
  <printOptions horizontalCentered="1"/>
  <pageMargins left="0.70866141732283472" right="0.70866141732283472" top="1.1417322834645669" bottom="0.74803149606299213" header="0.31496062992125984" footer="0.31496062992125984"/>
  <pageSetup paperSize="9" scale="80" orientation="landscape" verticalDpi="0" r:id="rId1"/>
  <headerFooter>
    <oddHeader>&amp;CLoi de mouvement
Kit 160CV
7700524539</oddHead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3" workbookViewId="0">
      <selection activeCell="U26" sqref="U26"/>
    </sheetView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&amp;CLoi de mouvement
Kit 160CV
7700524539</oddHead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Graphique</vt:lpstr>
      <vt:lpstr>Feuil1!Impression_des_titres</vt:lpstr>
      <vt:lpstr>Feuil1!Zone_d_impression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GAILHAC</dc:creator>
  <cp:lastModifiedBy>JP GAILHAC</cp:lastModifiedBy>
  <cp:lastPrinted>2019-12-05T20:02:15Z</cp:lastPrinted>
  <dcterms:created xsi:type="dcterms:W3CDTF">2019-12-03T08:31:09Z</dcterms:created>
  <dcterms:modified xsi:type="dcterms:W3CDTF">2019-12-05T20:03:10Z</dcterms:modified>
</cp:coreProperties>
</file>